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5" windowWidth="15570" windowHeight="7410"/>
  </bookViews>
  <sheets>
    <sheet name="MSPGCL" sheetId="5" r:id="rId1"/>
    <sheet name="NTPC " sheetId="1" r:id="rId2"/>
    <sheet name="NTPC Future" sheetId="2" r:id="rId3"/>
    <sheet name="IPP" sheetId="8" r:id="rId4"/>
    <sheet name="OTHERS" sheetId="3" r:id="rId5"/>
    <sheet name="Re-MSPGCL uncertain" sheetId="6" state="hidden" r:id="rId6"/>
  </sheets>
  <externalReferences>
    <externalReference r:id="rId7"/>
  </externalReferences>
  <definedNames>
    <definedName name="_xlnm.Print_Area" localSheetId="0">MSPGCL!$B$1:$H$69</definedName>
    <definedName name="_xlnm.Print_Area" localSheetId="1">'NTPC '!$C$2:$M$33</definedName>
    <definedName name="_xlnm.Print_Area" localSheetId="2">'NTPC Future'!$B$2:$H$22</definedName>
    <definedName name="_xlnm.Print_Area" localSheetId="4">OTHERS!$B$1:$K$19</definedName>
    <definedName name="_xlnm.Print_Area" localSheetId="5">'Re-MSPGCL uncertain'!$C$1:$G$24</definedName>
  </definedNames>
  <calcPr calcId="144525"/>
  <fileRecoveryPr autoRecover="0"/>
</workbook>
</file>

<file path=xl/calcChain.xml><?xml version="1.0" encoding="utf-8"?>
<calcChain xmlns="http://schemas.openxmlformats.org/spreadsheetml/2006/main">
  <c r="D11" i="1" l="1"/>
  <c r="G11" i="1" s="1"/>
  <c r="E11" i="1"/>
  <c r="F11" i="1"/>
  <c r="D12" i="1"/>
  <c r="G12" i="1" s="1"/>
  <c r="E12" i="1"/>
  <c r="F12" i="1"/>
  <c r="D13" i="1"/>
  <c r="G13" i="1" s="1"/>
  <c r="E13" i="1"/>
  <c r="F13" i="1"/>
  <c r="D14" i="1"/>
  <c r="G14" i="1" s="1"/>
  <c r="E14" i="1"/>
  <c r="F14" i="1"/>
  <c r="D15" i="1"/>
  <c r="G15" i="1" s="1"/>
  <c r="E15" i="1"/>
  <c r="F15" i="1"/>
  <c r="D16" i="1"/>
  <c r="G16" i="1" s="1"/>
  <c r="E16" i="1"/>
  <c r="G17" i="1"/>
  <c r="D18" i="1"/>
  <c r="G18" i="1" s="1"/>
  <c r="E18" i="1"/>
  <c r="G19" i="1"/>
  <c r="D20" i="1"/>
  <c r="G20" i="1" s="1"/>
  <c r="E20" i="1"/>
  <c r="F20" i="1"/>
  <c r="D21" i="1"/>
  <c r="G21" i="1" s="1"/>
  <c r="D22" i="1"/>
  <c r="G22" i="1" s="1"/>
  <c r="E22" i="1"/>
  <c r="F22" i="1"/>
  <c r="D23" i="1"/>
  <c r="G23" i="1" s="1"/>
  <c r="E23" i="1"/>
  <c r="F23" i="1"/>
  <c r="D24" i="1"/>
  <c r="G24" i="1" s="1"/>
  <c r="E24" i="1"/>
  <c r="F24" i="1"/>
  <c r="D25" i="1"/>
  <c r="G25" i="1" s="1"/>
  <c r="E25" i="1"/>
  <c r="F25" i="1"/>
  <c r="D26" i="1"/>
  <c r="G26" i="1" s="1"/>
  <c r="E26" i="1"/>
  <c r="F26" i="1"/>
  <c r="D27" i="1"/>
  <c r="E27" i="1"/>
  <c r="F27" i="1"/>
  <c r="D29" i="1"/>
  <c r="E29" i="1"/>
  <c r="G29" i="1" s="1"/>
  <c r="D30" i="1"/>
  <c r="G30" i="1" s="1"/>
  <c r="D31" i="1"/>
  <c r="E31" i="1"/>
  <c r="G31" i="1"/>
  <c r="G32" i="1" l="1"/>
  <c r="D15" i="3"/>
  <c r="H18" i="8" l="1"/>
  <c r="H17" i="8"/>
  <c r="H16" i="8"/>
  <c r="H15" i="8"/>
  <c r="H14" i="8"/>
  <c r="H13" i="8"/>
  <c r="H12" i="8"/>
  <c r="H11" i="8"/>
  <c r="H10" i="8"/>
  <c r="E18" i="6" l="1"/>
  <c r="D61" i="5"/>
  <c r="D60" i="5"/>
  <c r="D67" i="5" s="1"/>
  <c r="E18" i="2" l="1"/>
  <c r="D18" i="2"/>
  <c r="F14" i="2"/>
</calcChain>
</file>

<file path=xl/sharedStrings.xml><?xml version="1.0" encoding="utf-8"?>
<sst xmlns="http://schemas.openxmlformats.org/spreadsheetml/2006/main" count="503" uniqueCount="291">
  <si>
    <t>Details of MSEDCL Share in CENTRAL SECTOR POWER PLANT</t>
  </si>
  <si>
    <t>As on 1st Jan-2020</t>
  </si>
  <si>
    <t>Station Name</t>
  </si>
  <si>
    <t xml:space="preserve">Capacity Allocated </t>
  </si>
  <si>
    <t xml:space="preserve">Type of generations  </t>
  </si>
  <si>
    <t xml:space="preserve">COD/Date of commissioning </t>
  </si>
  <si>
    <t>Date of PPA</t>
  </si>
  <si>
    <t xml:space="preserve">Energy Charges </t>
  </si>
  <si>
    <t>Fixed Charges</t>
  </si>
  <si>
    <t>Total Cost                       
(For FY 2019-20) (Rs./Unit)</t>
  </si>
  <si>
    <t>Korba STPS I AND II</t>
  </si>
  <si>
    <t>Thermal</t>
  </si>
  <si>
    <t>01.06.1990</t>
  </si>
  <si>
    <t>12.01.1994</t>
  </si>
  <si>
    <t>Vindyachal STP-I</t>
  </si>
  <si>
    <t>01.02.1992</t>
  </si>
  <si>
    <t>Vindyachal STP-II</t>
  </si>
  <si>
    <t>01.10.2000</t>
  </si>
  <si>
    <t xml:space="preserve"> 20.02.2003</t>
  </si>
  <si>
    <t>Vindyachal STP-III</t>
  </si>
  <si>
    <t>15.07.2007</t>
  </si>
  <si>
    <t>Vindyachal STP-IV</t>
  </si>
  <si>
    <t>01.03.2013</t>
  </si>
  <si>
    <t>18.10.2008</t>
  </si>
  <si>
    <t xml:space="preserve">KAWAS GPS </t>
  </si>
  <si>
    <t>Gas</t>
  </si>
  <si>
    <t>01.11.1993</t>
  </si>
  <si>
    <t>APM : 2.7076</t>
  </si>
  <si>
    <t>3.5376 (APM)</t>
  </si>
  <si>
    <t>01.11.1995</t>
  </si>
  <si>
    <t xml:space="preserve">N-APM : 2.7750  </t>
  </si>
  <si>
    <t>3.605 (N-APM)</t>
  </si>
  <si>
    <t xml:space="preserve">Gandar GPS </t>
  </si>
  <si>
    <t>01.01.2009</t>
  </si>
  <si>
    <t xml:space="preserve">APM   :    2.7077  </t>
  </si>
  <si>
    <t>3.7477 (APM)</t>
  </si>
  <si>
    <t>20.03.2010</t>
  </si>
  <si>
    <t xml:space="preserve"> N-APM  :  2.7576</t>
  </si>
  <si>
    <t>3.7976 (N-APM)</t>
  </si>
  <si>
    <t>Sipat STPS-II</t>
  </si>
  <si>
    <t>01.08.2012</t>
  </si>
  <si>
    <t>20.02.2003</t>
  </si>
  <si>
    <t>Kahalgaon TPS-II</t>
  </si>
  <si>
    <t>21.03.2011</t>
  </si>
  <si>
    <t>26.05.2003</t>
  </si>
  <si>
    <t>Sipat STPS: I</t>
  </si>
  <si>
    <t>13.03.2013</t>
  </si>
  <si>
    <t>06.12.2003</t>
  </si>
  <si>
    <t>Korba STPS-III</t>
  </si>
  <si>
    <t>30.10.2015</t>
  </si>
  <si>
    <t>05.01.2011</t>
  </si>
  <si>
    <t>Mauda STPS-I</t>
  </si>
  <si>
    <t>01.02.2017</t>
  </si>
  <si>
    <t>03.12.2007</t>
  </si>
  <si>
    <t>Vindyachal STPS V</t>
  </si>
  <si>
    <t>6.05.1993</t>
  </si>
  <si>
    <t>27.11.2007</t>
  </si>
  <si>
    <t>Mauda STPS-II</t>
  </si>
  <si>
    <t>28.10.1969</t>
  </si>
  <si>
    <t>Solapur STPS-I</t>
  </si>
  <si>
    <t>25.09.2017</t>
  </si>
  <si>
    <t>19.07.2010</t>
  </si>
  <si>
    <t>Gadarwara STPS Stage I</t>
  </si>
  <si>
    <t>01.06.219</t>
  </si>
  <si>
    <t>KAPP</t>
  </si>
  <si>
    <t>Nuclear</t>
  </si>
  <si>
    <t>12.09.2005</t>
  </si>
  <si>
    <t>04.06.2005</t>
  </si>
  <si>
    <t>NA</t>
  </si>
  <si>
    <t>TAPP 1&amp;2</t>
  </si>
  <si>
    <t>12.02.2008</t>
  </si>
  <si>
    <t>TAPP 3&amp;4</t>
  </si>
  <si>
    <t>Remarks: The rates of the power plant varies  on monthly basis as per the approved methodology by CERC in tariff petition</t>
  </si>
  <si>
    <t>adh</t>
  </si>
  <si>
    <t>s</t>
  </si>
  <si>
    <t>derf</t>
  </si>
  <si>
    <t>Sr. No</t>
  </si>
  <si>
    <t>Power Plant</t>
  </si>
  <si>
    <t>Type of Generation</t>
  </si>
  <si>
    <t>PPA</t>
  </si>
  <si>
    <t>Expected COD/Remark</t>
  </si>
  <si>
    <t xml:space="preserve">Gadarwara STPS Unit 2 </t>
  </si>
  <si>
    <t>FY 2020-21</t>
  </si>
  <si>
    <t xml:space="preserve">NTPC Lara C'gad Stage 01, Unit 2 </t>
  </si>
  <si>
    <t>16.12.2010</t>
  </si>
  <si>
    <t>Khargone STPS</t>
  </si>
  <si>
    <t>NTPC Lara C'gad Stage 02, Unit 1&amp;2 ( 2 X 800 MW)</t>
  </si>
  <si>
    <t>FY 2023-24</t>
  </si>
  <si>
    <t>FY 2022-23</t>
  </si>
  <si>
    <t>FY 2024-25</t>
  </si>
  <si>
    <t>Total</t>
  </si>
  <si>
    <t>Details of other Hydro Stations commissioned and having PPA with MSEDCL</t>
  </si>
  <si>
    <t>S.No.</t>
  </si>
  <si>
    <t>Name of Generator</t>
  </si>
  <si>
    <t>Contracted Capacity(MW)</t>
  </si>
  <si>
    <t>Type of Generation (Thermal/Gas/Wind etc)</t>
  </si>
  <si>
    <t>Dt of Commissioning</t>
  </si>
  <si>
    <t>Dt of PPA</t>
  </si>
  <si>
    <t>Energy Charge</t>
  </si>
  <si>
    <t>Fixed Charge</t>
  </si>
  <si>
    <t>Lease Rent per month(Rs.)</t>
  </si>
  <si>
    <t>Total Cost (For FY 2019-20) (Rs./Unit)</t>
  </si>
  <si>
    <t>Sardar Sarovar Project</t>
  </si>
  <si>
    <t>Hydro</t>
  </si>
  <si>
    <t>01.06.2006</t>
  </si>
  <si>
    <t>…</t>
  </si>
  <si>
    <t>-</t>
  </si>
  <si>
    <t>Pench</t>
  </si>
  <si>
    <t>09.03.1987</t>
  </si>
  <si>
    <t>Dodson I</t>
  </si>
  <si>
    <t>01.02.1986</t>
  </si>
  <si>
    <t>21.01.1999</t>
  </si>
  <si>
    <t>Rs. 1.42 per unit (Monthly Escalable)</t>
  </si>
  <si>
    <t>Dodson II</t>
  </si>
  <si>
    <t>01.05.1999</t>
  </si>
  <si>
    <t>28.06.2006</t>
  </si>
  <si>
    <t>Rs. 1.09 Crs per month</t>
  </si>
  <si>
    <t>**</t>
  </si>
  <si>
    <t>Remark</t>
  </si>
  <si>
    <t>1) The Energy rate for Dodson I varies monthly as it is escalable by Monthly Foregion Exchange Rate, SBI PLR Rate</t>
  </si>
  <si>
    <t>2) MERC vide case No 105 of 2009 has declared Rs. 0.75 Crs. per month fixed charges for FY 2019-20 for Dodson II **</t>
  </si>
  <si>
    <t>Information of Commissioned IPP and UMPP Projects</t>
  </si>
  <si>
    <t>Contracted Capacity (MW)</t>
  </si>
  <si>
    <t>Type of Generator (Thermal/gas/wind etc)</t>
  </si>
  <si>
    <t>Date of Commissioning</t>
  </si>
  <si>
    <t>Adani Power Maharashtra Ltd.</t>
  </si>
  <si>
    <t>01.04.2014</t>
  </si>
  <si>
    <t>31.03.2010</t>
  </si>
  <si>
    <t>13.06.2013</t>
  </si>
  <si>
    <t>08.09.2008</t>
  </si>
  <si>
    <t>09.08.2014</t>
  </si>
  <si>
    <t>09.08.2010</t>
  </si>
  <si>
    <t>16.02.2017</t>
  </si>
  <si>
    <t>16.02.2013</t>
  </si>
  <si>
    <t>Rattanindia Power Ltd.</t>
  </si>
  <si>
    <t>22.04.2014</t>
  </si>
  <si>
    <t>22.04.2010</t>
  </si>
  <si>
    <t>13.03.2015</t>
  </si>
  <si>
    <t>05.06.2010</t>
  </si>
  <si>
    <t>Emco Energy Ltd.</t>
  </si>
  <si>
    <t>17.03.2018</t>
  </si>
  <si>
    <t>17.03.2010</t>
  </si>
  <si>
    <t>JSW Energy Ltd.</t>
  </si>
  <si>
    <t>01.09.2010</t>
  </si>
  <si>
    <t>23.02.2010</t>
  </si>
  <si>
    <t>CGPL</t>
  </si>
  <si>
    <t>22.03.2013</t>
  </si>
  <si>
    <t>22.04.2007</t>
  </si>
  <si>
    <t>Dt. of PPA</t>
  </si>
  <si>
    <t>Bhusawal Unit - 03</t>
  </si>
  <si>
    <t>04.05.1982</t>
  </si>
  <si>
    <t>01.04.2009</t>
  </si>
  <si>
    <t>Bhusawal Unit - 04</t>
  </si>
  <si>
    <t>16.11.2012</t>
  </si>
  <si>
    <t>24.12.2010</t>
  </si>
  <si>
    <t>Bhusawal Unit - 05</t>
  </si>
  <si>
    <t>03.01.2014</t>
  </si>
  <si>
    <t>Khaparkheda Unit - 01</t>
  </si>
  <si>
    <t>26.03.1989</t>
  </si>
  <si>
    <t>Khaparkheda Unit - 02</t>
  </si>
  <si>
    <t>01.01.1990</t>
  </si>
  <si>
    <t>Khaparkheda Unit - 03</t>
  </si>
  <si>
    <t>01.05.2000</t>
  </si>
  <si>
    <t>Khaparkheda Unit - 04</t>
  </si>
  <si>
    <t>01.01.2001</t>
  </si>
  <si>
    <t>Khaparkheda Unit - 05</t>
  </si>
  <si>
    <t>16.04.2012</t>
  </si>
  <si>
    <t>Paras Unit - 03</t>
  </si>
  <si>
    <t>31.03.2008</t>
  </si>
  <si>
    <t>Paras Unit - 04</t>
  </si>
  <si>
    <t>31.10.2010</t>
  </si>
  <si>
    <t>Nashik Unit - 03</t>
  </si>
  <si>
    <t>26.04.1979</t>
  </si>
  <si>
    <t>Nashik Unit - 04</t>
  </si>
  <si>
    <t>01.07.1980</t>
  </si>
  <si>
    <t>Nashik Unit - 05</t>
  </si>
  <si>
    <t>01.06.1981</t>
  </si>
  <si>
    <t>Parali Unit - 06</t>
  </si>
  <si>
    <t>01.11.2007</t>
  </si>
  <si>
    <t>Parali Unit - 07</t>
  </si>
  <si>
    <t>31.07.2010</t>
  </si>
  <si>
    <t>Parali Unit - 08</t>
  </si>
  <si>
    <t>19.11.2016</t>
  </si>
  <si>
    <t>Koradi Unit - 06</t>
  </si>
  <si>
    <t>15.07.1978</t>
  </si>
  <si>
    <t>Koradi Unit - 07</t>
  </si>
  <si>
    <t>01.01.1983</t>
  </si>
  <si>
    <t>Koradi Unit - 08</t>
  </si>
  <si>
    <t>16.12.2015</t>
  </si>
  <si>
    <t>Koradi Unit - 09</t>
  </si>
  <si>
    <t>22.11.2016</t>
  </si>
  <si>
    <t>Koradi Unit - 10</t>
  </si>
  <si>
    <t>17.01.2017</t>
  </si>
  <si>
    <t>Chandrapur Unit - 03</t>
  </si>
  <si>
    <t>03.05.1985</t>
  </si>
  <si>
    <t>Chandrapur Unit - 04</t>
  </si>
  <si>
    <t>01.03.1986</t>
  </si>
  <si>
    <t>Chandrapur Unit - 05</t>
  </si>
  <si>
    <t>01.03.1991</t>
  </si>
  <si>
    <t>Chandrapur Unit - 06</t>
  </si>
  <si>
    <t>01.03.1992</t>
  </si>
  <si>
    <t>Chandrapur Unit - 07</t>
  </si>
  <si>
    <t>01.10.1997</t>
  </si>
  <si>
    <t>Chandrapur Unit - 08</t>
  </si>
  <si>
    <t>04.06.2016</t>
  </si>
  <si>
    <t>Chandrapur Unit - 09</t>
  </si>
  <si>
    <t>24.11.2016</t>
  </si>
  <si>
    <t>GTPS Uran unit - 05</t>
  </si>
  <si>
    <t>01.10.1985</t>
  </si>
  <si>
    <t>GTPS Uran unit - 06</t>
  </si>
  <si>
    <t>01.08.1985</t>
  </si>
  <si>
    <t>GTPS Uran unit - 07</t>
  </si>
  <si>
    <t>01.06.1985</t>
  </si>
  <si>
    <t>GTPS Uran unit - 08</t>
  </si>
  <si>
    <t>01.01.1986</t>
  </si>
  <si>
    <t>GTPS Uran WHR - AO</t>
  </si>
  <si>
    <t>01.03.1994</t>
  </si>
  <si>
    <t>GTPS Uran WHR - BO</t>
  </si>
  <si>
    <t>01.10.1994</t>
  </si>
  <si>
    <t>Koyna Stage-I &amp; II</t>
  </si>
  <si>
    <t>1962</t>
  </si>
  <si>
    <t xml:space="preserve">Koyna Stage-III </t>
  </si>
  <si>
    <t>1975</t>
  </si>
  <si>
    <t xml:space="preserve">Koyna Stage-IV </t>
  </si>
  <si>
    <t>2000</t>
  </si>
  <si>
    <t xml:space="preserve">KDPH </t>
  </si>
  <si>
    <t>1980</t>
  </si>
  <si>
    <t>BHIRA Unit-1 &amp; 02</t>
  </si>
  <si>
    <t>Small Hydro</t>
  </si>
  <si>
    <t>TILLARI  Unit-1</t>
  </si>
  <si>
    <t>Ghatghar PSS Unit-1 &amp; 2</t>
  </si>
  <si>
    <t>PSS Hydro</t>
  </si>
  <si>
    <t>2008</t>
  </si>
  <si>
    <t>12.05.2014</t>
  </si>
  <si>
    <t>BHATGHAR Unit-1</t>
  </si>
  <si>
    <t>1977</t>
  </si>
  <si>
    <t>KANHER Unit - 1</t>
  </si>
  <si>
    <t>1991</t>
  </si>
  <si>
    <t>DHOM Unit-1 &amp; 2</t>
  </si>
  <si>
    <t>1992</t>
  </si>
  <si>
    <t>UJJANI Unit-1</t>
  </si>
  <si>
    <t>1994</t>
  </si>
  <si>
    <t>WARANA Unit-1 &amp; 2</t>
  </si>
  <si>
    <t>1999</t>
  </si>
  <si>
    <t>PANSHET Unit-1</t>
  </si>
  <si>
    <t>VARASGAON Unit-1</t>
  </si>
  <si>
    <t>PAWANA Unit-1</t>
  </si>
  <si>
    <t>1988</t>
  </si>
  <si>
    <t>MANIKDOH Unit-1</t>
  </si>
  <si>
    <t>1995</t>
  </si>
  <si>
    <t>DIMBHE Unit-1</t>
  </si>
  <si>
    <t>1998</t>
  </si>
  <si>
    <t>DUDHGANGA  Unit-1 &amp; 2</t>
  </si>
  <si>
    <t>TERWANMEDHE Unit-1 to 4</t>
  </si>
  <si>
    <t>Radhanagri Unit 01 to 04</t>
  </si>
  <si>
    <t>YELDARI Unit-1 to 3</t>
  </si>
  <si>
    <t>PAITHAN Unit-1</t>
  </si>
  <si>
    <t>VAITARNA Unit-1</t>
  </si>
  <si>
    <t>VAITARNA DAM TOE Unit-1</t>
  </si>
  <si>
    <t>BHATSA</t>
  </si>
  <si>
    <t>SURYA</t>
  </si>
  <si>
    <t>Remarks:</t>
  </si>
  <si>
    <t xml:space="preserve">1. The Charge for MSPGCL Units are taken as per MERC Order dated 12.09.2018 (in case no. 196 of 2017) and MSPGCL FAC Bill of November 2019 . However, actual charges may differ due to change in Fuel Adjustment Charge on month to month basis. </t>
  </si>
  <si>
    <t>Detailed of MSPGCL (Mahagenco) Not Commissioned generating stations having PPA with MSEDCL</t>
  </si>
  <si>
    <t>Bhusawal  Unit 06</t>
  </si>
  <si>
    <t>GTPS Uran Unit 09 &amp; 10</t>
  </si>
  <si>
    <t>Paras   Unit 05</t>
  </si>
  <si>
    <t>Nashik  Unit 06</t>
  </si>
  <si>
    <t xml:space="preserve">Dondaicha TPS Unit 01 to 05 </t>
  </si>
  <si>
    <t>Latur JVC Power project</t>
  </si>
  <si>
    <t>Thermal (1320 MW)/Gas (1500 MW)</t>
  </si>
  <si>
    <t>Dhopave Thermal Power Station</t>
  </si>
  <si>
    <t>Hon'ble MERC , vide order dated 01.08.2018 (in case no. 154 of 2018) has has allowed to commission the Bhusawal Unit 06 (660 MW) projects.</t>
  </si>
  <si>
    <t>Hon'ble MERC ,vide order dated 04.09.2019 (in Case no. 230 of 2019) has allowed to commission the Koradi Unit 11 and 12 (2X660 MW), however, the PPA has not been signed till date for these projects.</t>
  </si>
  <si>
    <t>Hon'ble MERC ,vide order dated 27.03.2018 (in case no. 42 of 2017) has directed MSPGCL not to take any effective steps in pursuance of the any new Generation Projects approved in the PPA.</t>
  </si>
  <si>
    <t>it shall not take any effective steps in pursuance of the Generation Projects approved in the PPA or the other Projects now proposed in these proceedings which are at the planning stage or in respect of which contracts which had not been awarded at the time of the last MYT Order. Any capital expenditure incurred on these Projects shall be at MSPGCL’s own risk and cost.</t>
  </si>
  <si>
    <t>Details of MSPGCL (Mahagenco) Commissioned generating stations having PPA with MSEDCL</t>
  </si>
  <si>
    <t>Future Contracted/Approved Capacity (MW) of Central and State Sector</t>
  </si>
  <si>
    <t>*Koradi Unit 11 &amp; 12</t>
  </si>
  <si>
    <t xml:space="preserve">Bhusawal Unit 6 </t>
  </si>
  <si>
    <t>Total Cost for year 19-20 till Dec 2019</t>
  </si>
  <si>
    <t>Total Capacity (MW)</t>
  </si>
  <si>
    <t>MSEDCL's Share (MW)</t>
  </si>
  <si>
    <t xml:space="preserve">* Hon'ble MERC has accorded its in-principle approval for MSPGCL's Proposal of Koradi Unit 11 &amp; 12 (2X660 MW) as replacement against 06 no. old thermal generating units (6X210 MW) . However, PPA has not been signed till date. </t>
  </si>
  <si>
    <t>Sr. No.</t>
  </si>
  <si>
    <t>TOTAL</t>
  </si>
  <si>
    <t xml:space="preserve">Type of Generation </t>
  </si>
  <si>
    <t>1. Energy Rates and Capacity Rates are subject to change every month as per bid, CERC Index, Article Change in law of PPA</t>
  </si>
  <si>
    <t>2. In addition to above there may be additional Change in Law impact due to Coal shortfall under Shakti policy.</t>
  </si>
  <si>
    <t>* including Lease Rent Charges</t>
  </si>
  <si>
    <t>Rs. 26.94 Crs. per month</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</si>
</sst>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_);\(0.000\)"/>
    <numFmt numFmtId="165" formatCode="[$-409]d\-mmm\-yy;@"/>
    <numFmt numFmtId="166" formatCode="[$-409]dd\-mmm\-yy;@"/>
    <numFmt numFmtId="167" formatCode="0.000"/>
  </numFmts>
  <fonts count="30" x14ac:knownFonts="1">
    <font>
      <sz val="11"/>
      <color theme="1"/>
      <name val="Calibri"/>
      <family val="2"/>
      <scheme val="minor"/>
    </font>
    <font>
      <b/>
      <sz val="11"/>
      <color theme="1"/>
      <name val="Calibri"/>
      <family val="2"/>
      <scheme val="minor"/>
    </font>
    <font>
      <b/>
      <sz val="16"/>
      <color theme="1"/>
      <name val="Book Antiqua"/>
      <family val="1"/>
    </font>
    <font>
      <b/>
      <sz val="12"/>
      <color theme="1"/>
      <name val="Calibri"/>
      <family val="2"/>
      <scheme val="minor"/>
    </font>
    <font>
      <sz val="10"/>
      <name val="Arial"/>
      <family val="2"/>
    </font>
    <font>
      <b/>
      <sz val="15"/>
      <name val="Book Antiqua"/>
      <family val="1"/>
    </font>
    <font>
      <b/>
      <sz val="12"/>
      <color theme="1"/>
      <name val="Book Antiqua"/>
      <family val="1"/>
    </font>
    <font>
      <b/>
      <sz val="12"/>
      <color rgb="FF000000"/>
      <name val="Book Antiqua"/>
      <family val="1"/>
    </font>
    <font>
      <sz val="12"/>
      <color theme="1"/>
      <name val="Book Antiqua"/>
      <family val="1"/>
    </font>
    <font>
      <b/>
      <sz val="12"/>
      <name val="Book Antiqua"/>
      <family val="1"/>
    </font>
    <font>
      <b/>
      <sz val="12"/>
      <color rgb="FF000000"/>
      <name val="Calibri"/>
      <family val="2"/>
      <scheme val="minor"/>
    </font>
    <font>
      <b/>
      <sz val="12"/>
      <name val="Calibri"/>
      <family val="2"/>
      <scheme val="minor"/>
    </font>
    <font>
      <b/>
      <sz val="20"/>
      <color theme="1"/>
      <name val="Calibri"/>
      <family val="2"/>
      <scheme val="minor"/>
    </font>
    <font>
      <b/>
      <sz val="10.5"/>
      <color rgb="FF000000"/>
      <name val="Book Antiqua"/>
      <family val="1"/>
    </font>
    <font>
      <b/>
      <sz val="14"/>
      <color rgb="FF000000"/>
      <name val="Book Antiqua"/>
      <family val="1"/>
    </font>
    <font>
      <b/>
      <sz val="18"/>
      <name val="Arial"/>
      <family val="2"/>
    </font>
    <font>
      <b/>
      <sz val="10"/>
      <name val="Book Antiqua"/>
      <family val="1"/>
    </font>
    <font>
      <b/>
      <sz val="11"/>
      <color theme="1"/>
      <name val="Book Antiqua"/>
      <family val="1"/>
    </font>
    <font>
      <b/>
      <sz val="11"/>
      <name val="Book Antiqua"/>
      <family val="1"/>
    </font>
    <font>
      <b/>
      <sz val="10"/>
      <color theme="1"/>
      <name val="Book Antiqua"/>
      <family val="1"/>
    </font>
    <font>
      <sz val="11"/>
      <color theme="1"/>
      <name val="Book Antiqua"/>
      <family val="1"/>
    </font>
    <font>
      <b/>
      <sz val="15"/>
      <color theme="1"/>
      <name val="Book Antiqua"/>
      <family val="1"/>
    </font>
    <font>
      <sz val="15"/>
      <color theme="1"/>
      <name val="Calibri"/>
      <family val="2"/>
      <scheme val="minor"/>
    </font>
    <font>
      <sz val="15"/>
      <color theme="1"/>
      <name val="Arial"/>
      <family val="2"/>
    </font>
    <font>
      <sz val="12"/>
      <color theme="1"/>
      <name val="Calibri"/>
      <family val="2"/>
      <scheme val="minor"/>
    </font>
    <font>
      <sz val="18"/>
      <color theme="1"/>
      <name val="Calibri"/>
      <family val="2"/>
      <scheme val="minor"/>
    </font>
    <font>
      <sz val="18"/>
      <color theme="1"/>
      <name val="Book Antiqua"/>
      <family val="1"/>
    </font>
    <font>
      <sz val="18"/>
      <name val="Book Antiqua"/>
      <family val="1"/>
    </font>
    <font>
      <sz val="18"/>
      <color theme="1"/>
      <name val="Arial"/>
      <family val="2"/>
    </font>
    <font>
      <sz val="18"/>
      <name val="Calibri"/>
      <family val="2"/>
    </font>
  </fonts>
  <fills count="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CFAF"/>
        <bgColor indexed="64"/>
      </patternFill>
    </fill>
    <fill>
      <patternFill patternType="solid">
        <fgColor rgb="FFFFFFFF"/>
        <bgColor indexed="64"/>
      </patternFill>
    </fill>
    <fill>
      <patternFill patternType="solid">
        <fgColor rgb="FFF8CFC8"/>
        <bgColor indexed="64"/>
      </patternFill>
    </fill>
    <fill>
      <patternFill patternType="solid">
        <fgColor theme="9" tint="0.59999389629810485"/>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s>
  <cellStyleXfs count="2">
    <xf numFmtId="0" fontId="0" fillId="0" borderId="0"/>
    <xf numFmtId="0" fontId="4" fillId="0" borderId="0"/>
  </cellStyleXfs>
  <cellXfs count="154">
    <xf numFmtId="0" fontId="0" fillId="0" borderId="0" xfId="0"/>
    <xf numFmtId="0" fontId="0" fillId="0" borderId="0" xfId="0" applyAlignment="1">
      <alignment wrapText="1"/>
    </xf>
    <xf numFmtId="0" fontId="3" fillId="0" borderId="0" xfId="0" applyFont="1"/>
    <xf numFmtId="0" fontId="5" fillId="0" borderId="3" xfId="1"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Border="1" applyAlignment="1">
      <alignment horizontal="center" vertical="center" wrapText="1"/>
    </xf>
    <xf numFmtId="2" fontId="6" fillId="0" borderId="3" xfId="0" applyNumberFormat="1" applyFont="1" applyBorder="1" applyAlignment="1">
      <alignment horizontal="center" vertical="center" wrapText="1"/>
    </xf>
    <xf numFmtId="1" fontId="6" fillId="0" borderId="3" xfId="0" applyNumberFormat="1" applyFont="1" applyBorder="1" applyAlignment="1">
      <alignment horizontal="center" vertical="center" wrapText="1"/>
    </xf>
    <xf numFmtId="49" fontId="10" fillId="0" borderId="3" xfId="0" applyNumberFormat="1" applyFont="1" applyBorder="1" applyAlignment="1">
      <alignment horizontal="center" vertical="center" wrapText="1"/>
    </xf>
    <xf numFmtId="49" fontId="11" fillId="2" borderId="3" xfId="0" applyNumberFormat="1" applyFont="1" applyFill="1" applyBorder="1" applyAlignment="1">
      <alignment horizontal="center" vertical="center" wrapText="1"/>
    </xf>
    <xf numFmtId="164" fontId="11" fillId="3" borderId="3" xfId="0" applyNumberFormat="1" applyFont="1" applyFill="1" applyBorder="1" applyAlignment="1" applyProtection="1">
      <alignment horizontal="center" vertical="center" wrapText="1"/>
    </xf>
    <xf numFmtId="164" fontId="11" fillId="0" borderId="3" xfId="0" applyNumberFormat="1" applyFont="1" applyBorder="1" applyAlignment="1">
      <alignment horizontal="center" vertical="center" wrapText="1"/>
    </xf>
    <xf numFmtId="164" fontId="3" fillId="0" borderId="3" xfId="0" applyNumberFormat="1" applyFont="1" applyBorder="1" applyAlignment="1">
      <alignment horizontal="center" vertical="center" wrapText="1"/>
    </xf>
    <xf numFmtId="0" fontId="0" fillId="0" borderId="0" xfId="0" applyAlignment="1">
      <alignment horizontal="center" vertical="center"/>
    </xf>
    <xf numFmtId="49" fontId="3" fillId="0" borderId="3" xfId="0" applyNumberFormat="1" applyFont="1" applyFill="1" applyBorder="1" applyAlignment="1">
      <alignment horizontal="center" vertical="center" wrapText="1"/>
    </xf>
    <xf numFmtId="164" fontId="11" fillId="3" borderId="3" xfId="0" applyNumberFormat="1" applyFont="1" applyFill="1" applyBorder="1" applyAlignment="1" applyProtection="1">
      <alignment horizontal="center" vertical="center"/>
    </xf>
    <xf numFmtId="164" fontId="3" fillId="0" borderId="3" xfId="0" applyNumberFormat="1" applyFont="1" applyBorder="1" applyAlignment="1">
      <alignment horizontal="center" vertical="center"/>
    </xf>
    <xf numFmtId="49" fontId="3" fillId="0" borderId="3" xfId="0" applyNumberFormat="1" applyFont="1" applyBorder="1" applyAlignment="1">
      <alignment horizontal="center" vertical="center" wrapText="1"/>
    </xf>
    <xf numFmtId="0" fontId="1" fillId="0" borderId="0" xfId="0" applyFont="1"/>
    <xf numFmtId="0" fontId="0" fillId="0" borderId="0" xfId="0" applyAlignment="1">
      <alignment horizontal="center" vertical="center" wrapText="1"/>
    </xf>
    <xf numFmtId="0" fontId="1" fillId="0" borderId="0" xfId="0" applyFont="1" applyAlignment="1">
      <alignment horizontal="center" vertical="center" wrapText="1"/>
    </xf>
    <xf numFmtId="0" fontId="13" fillId="4" borderId="9" xfId="0" applyFont="1" applyFill="1" applyBorder="1" applyAlignment="1">
      <alignment horizontal="center" vertical="center" wrapText="1" readingOrder="1"/>
    </xf>
    <xf numFmtId="0" fontId="14" fillId="0" borderId="9" xfId="0" applyFont="1" applyBorder="1" applyAlignment="1">
      <alignment horizontal="center" vertical="center" wrapText="1" readingOrder="1"/>
    </xf>
    <xf numFmtId="0" fontId="14" fillId="5" borderId="9" xfId="0" applyFont="1" applyFill="1" applyBorder="1" applyAlignment="1">
      <alignment horizontal="left" vertical="center" wrapText="1" readingOrder="1"/>
    </xf>
    <xf numFmtId="0" fontId="14" fillId="5" borderId="9" xfId="0" applyFont="1" applyFill="1" applyBorder="1" applyAlignment="1">
      <alignment horizontal="center" vertical="center" wrapText="1" readingOrder="1"/>
    </xf>
    <xf numFmtId="17" fontId="14" fillId="5" borderId="9" xfId="0" applyNumberFormat="1" applyFont="1" applyFill="1" applyBorder="1" applyAlignment="1">
      <alignment horizontal="center" vertical="center" wrapText="1" readingOrder="1"/>
    </xf>
    <xf numFmtId="0" fontId="14" fillId="5" borderId="3" xfId="0" applyFont="1" applyFill="1" applyBorder="1" applyAlignment="1">
      <alignment horizontal="left" vertical="center" wrapText="1" readingOrder="1"/>
    </xf>
    <xf numFmtId="0" fontId="14" fillId="5" borderId="3" xfId="0" applyFont="1" applyFill="1" applyBorder="1" applyAlignment="1">
      <alignment horizontal="center" vertical="center" wrapText="1" readingOrder="1"/>
    </xf>
    <xf numFmtId="0" fontId="14" fillId="5" borderId="5" xfId="0" applyFont="1" applyFill="1" applyBorder="1" applyAlignment="1">
      <alignment horizontal="left" vertical="center" wrapText="1" readingOrder="1"/>
    </xf>
    <xf numFmtId="0" fontId="14" fillId="5" borderId="5" xfId="0" applyFont="1" applyFill="1" applyBorder="1" applyAlignment="1">
      <alignment horizontal="center" vertical="center" wrapText="1" readingOrder="1"/>
    </xf>
    <xf numFmtId="0" fontId="14" fillId="5" borderId="10" xfId="0" applyFont="1" applyFill="1" applyBorder="1" applyAlignment="1">
      <alignment horizontal="center" vertical="center" wrapText="1" readingOrder="1"/>
    </xf>
    <xf numFmtId="0" fontId="14" fillId="5" borderId="11" xfId="0" applyFont="1" applyFill="1" applyBorder="1" applyAlignment="1">
      <alignment horizontal="center" vertical="center" wrapText="1" readingOrder="1"/>
    </xf>
    <xf numFmtId="0" fontId="14" fillId="0" borderId="10" xfId="0" applyFont="1" applyBorder="1" applyAlignment="1">
      <alignment horizontal="center" vertical="center" wrapText="1" readingOrder="1"/>
    </xf>
    <xf numFmtId="0" fontId="14" fillId="0" borderId="3" xfId="0" applyFont="1" applyBorder="1" applyAlignment="1">
      <alignment horizontal="center" vertical="center" wrapText="1" readingOrder="1"/>
    </xf>
    <xf numFmtId="0" fontId="15" fillId="5" borderId="12" xfId="0" applyFont="1" applyFill="1" applyBorder="1" applyAlignment="1">
      <alignment horizontal="center" vertical="center" wrapText="1"/>
    </xf>
    <xf numFmtId="0" fontId="14" fillId="5" borderId="13" xfId="0" applyFont="1" applyFill="1" applyBorder="1" applyAlignment="1">
      <alignment horizontal="center" vertical="center" wrapText="1" readingOrder="1"/>
    </xf>
    <xf numFmtId="0" fontId="14" fillId="5" borderId="6" xfId="0" applyFont="1" applyFill="1" applyBorder="1" applyAlignment="1">
      <alignment horizontal="center" vertical="center" wrapText="1" readingOrder="1"/>
    </xf>
    <xf numFmtId="0" fontId="14" fillId="5" borderId="14" xfId="0" applyFont="1" applyFill="1" applyBorder="1" applyAlignment="1">
      <alignment horizontal="center" vertical="center" wrapText="1" readingOrder="1"/>
    </xf>
    <xf numFmtId="0" fontId="14" fillId="0" borderId="13" xfId="0" applyFont="1" applyBorder="1" applyAlignment="1">
      <alignment horizontal="center" vertical="center" wrapText="1" readingOrder="1"/>
    </xf>
    <xf numFmtId="0" fontId="1" fillId="0" borderId="6" xfId="0" applyFont="1" applyBorder="1"/>
    <xf numFmtId="0" fontId="16" fillId="0" borderId="3" xfId="1" applyFont="1" applyBorder="1" applyAlignment="1">
      <alignment horizontal="center" vertical="center" wrapText="1"/>
    </xf>
    <xf numFmtId="0" fontId="17" fillId="0" borderId="3" xfId="0" applyFont="1" applyBorder="1" applyAlignment="1">
      <alignment horizontal="center" vertical="center" wrapText="1"/>
    </xf>
    <xf numFmtId="165" fontId="18" fillId="0" borderId="3" xfId="1" applyNumberFormat="1" applyFont="1" applyBorder="1" applyAlignment="1">
      <alignment horizontal="center" vertical="center" wrapText="1"/>
    </xf>
    <xf numFmtId="0" fontId="18" fillId="0" borderId="3" xfId="1" applyFont="1" applyBorder="1" applyAlignment="1">
      <alignment horizontal="center" vertical="center" wrapText="1"/>
    </xf>
    <xf numFmtId="0" fontId="17" fillId="0" borderId="3" xfId="0" applyFont="1" applyFill="1" applyBorder="1" applyAlignment="1">
      <alignment horizontal="center" vertical="center" wrapText="1"/>
    </xf>
    <xf numFmtId="0" fontId="19" fillId="0" borderId="3" xfId="0" applyFont="1" applyBorder="1" applyAlignment="1">
      <alignment horizontal="center" vertical="center"/>
    </xf>
    <xf numFmtId="0" fontId="19" fillId="0" borderId="3" xfId="0" applyFont="1" applyBorder="1" applyAlignment="1">
      <alignment horizontal="center" vertical="center" wrapText="1"/>
    </xf>
    <xf numFmtId="166" fontId="19" fillId="0" borderId="3" xfId="0" applyNumberFormat="1" applyFont="1" applyBorder="1" applyAlignment="1">
      <alignment horizontal="center" vertical="center"/>
    </xf>
    <xf numFmtId="0" fontId="19" fillId="0" borderId="0" xfId="0" applyFont="1" applyFill="1" applyBorder="1" applyAlignment="1">
      <alignment horizontal="left" vertical="center"/>
    </xf>
    <xf numFmtId="0" fontId="20" fillId="0" borderId="0" xfId="0" applyFont="1"/>
    <xf numFmtId="0" fontId="2" fillId="0" borderId="0" xfId="0" applyFont="1"/>
    <xf numFmtId="0" fontId="17" fillId="0" borderId="3" xfId="0" applyFont="1" applyBorder="1" applyAlignment="1">
      <alignment horizontal="center"/>
    </xf>
    <xf numFmtId="0" fontId="17" fillId="0" borderId="3" xfId="0" applyFont="1" applyBorder="1" applyAlignment="1">
      <alignment horizontal="center" wrapText="1"/>
    </xf>
    <xf numFmtId="0" fontId="20" fillId="0" borderId="3" xfId="0" applyFont="1" applyBorder="1" applyAlignment="1">
      <alignment horizontal="center"/>
    </xf>
    <xf numFmtId="0" fontId="17" fillId="0" borderId="0" xfId="0" applyFont="1"/>
    <xf numFmtId="0" fontId="22" fillId="0" borderId="0" xfId="0" applyFont="1" applyBorder="1"/>
    <xf numFmtId="0" fontId="23" fillId="0" borderId="0" xfId="0" applyFont="1" applyBorder="1" applyAlignment="1">
      <alignment horizontal="center"/>
    </xf>
    <xf numFmtId="0" fontId="24" fillId="0" borderId="0" xfId="0" applyFont="1" applyAlignment="1">
      <alignment horizontal="right"/>
    </xf>
    <xf numFmtId="0" fontId="21" fillId="0" borderId="3" xfId="0" applyFont="1" applyBorder="1" applyAlignment="1">
      <alignment horizontal="center" vertical="center" wrapText="1"/>
    </xf>
    <xf numFmtId="0" fontId="7" fillId="0" borderId="9" xfId="0" applyFont="1" applyBorder="1" applyAlignment="1">
      <alignment horizontal="center" vertical="center" wrapText="1" readingOrder="1"/>
    </xf>
    <xf numFmtId="0" fontId="7" fillId="6" borderId="9" xfId="0" applyFont="1" applyFill="1" applyBorder="1" applyAlignment="1">
      <alignment horizontal="center" vertical="center" wrapText="1" readingOrder="1"/>
    </xf>
    <xf numFmtId="0" fontId="25" fillId="0" borderId="0" xfId="0" applyFont="1"/>
    <xf numFmtId="0" fontId="26" fillId="0" borderId="0" xfId="0" applyFont="1"/>
    <xf numFmtId="0" fontId="26" fillId="0" borderId="0" xfId="0" applyFont="1" applyBorder="1" applyAlignment="1">
      <alignment horizontal="center"/>
    </xf>
    <xf numFmtId="165" fontId="27" fillId="0" borderId="0" xfId="1" applyNumberFormat="1" applyFont="1" applyBorder="1" applyAlignment="1">
      <alignment horizontal="center"/>
    </xf>
    <xf numFmtId="0" fontId="27" fillId="0" borderId="0" xfId="1" applyFont="1" applyBorder="1" applyAlignment="1">
      <alignment horizontal="center" vertical="center" wrapText="1"/>
    </xf>
    <xf numFmtId="0" fontId="26" fillId="0" borderId="0" xfId="0" applyFont="1" applyBorder="1"/>
    <xf numFmtId="0" fontId="26" fillId="7" borderId="3" xfId="0" applyFont="1" applyFill="1" applyBorder="1" applyAlignment="1">
      <alignment horizontal="center" vertical="center" wrapText="1"/>
    </xf>
    <xf numFmtId="165" fontId="27" fillId="7" borderId="3" xfId="1" applyNumberFormat="1" applyFont="1" applyFill="1" applyBorder="1" applyAlignment="1">
      <alignment horizontal="center" vertical="center" wrapText="1"/>
    </xf>
    <xf numFmtId="0" fontId="27" fillId="7" borderId="3" xfId="1" applyFont="1" applyFill="1" applyBorder="1" applyAlignment="1">
      <alignment horizontal="center" vertical="center" wrapText="1"/>
    </xf>
    <xf numFmtId="0" fontId="26" fillId="3" borderId="3" xfId="0" applyFont="1" applyFill="1" applyBorder="1" applyAlignment="1">
      <alignment horizontal="center" vertical="center"/>
    </xf>
    <xf numFmtId="165" fontId="27" fillId="3" borderId="3" xfId="1" applyNumberFormat="1" applyFont="1" applyFill="1" applyBorder="1" applyAlignment="1">
      <alignment horizontal="center" vertical="center"/>
    </xf>
    <xf numFmtId="0" fontId="27" fillId="3" borderId="3" xfId="1" applyFont="1" applyFill="1" applyBorder="1" applyAlignment="1">
      <alignment horizontal="center" vertical="center" wrapText="1"/>
    </xf>
    <xf numFmtId="167" fontId="26" fillId="3" borderId="3" xfId="0" applyNumberFormat="1" applyFont="1" applyFill="1" applyBorder="1" applyAlignment="1">
      <alignment horizontal="center" vertical="center"/>
    </xf>
    <xf numFmtId="2" fontId="25" fillId="0" borderId="0" xfId="0" applyNumberFormat="1" applyFont="1"/>
    <xf numFmtId="0" fontId="25" fillId="3" borderId="0" xfId="0" applyFont="1" applyFill="1"/>
    <xf numFmtId="2" fontId="25" fillId="3" borderId="0" xfId="0" applyNumberFormat="1" applyFont="1" applyFill="1"/>
    <xf numFmtId="0" fontId="27" fillId="3" borderId="3" xfId="1" applyFont="1" applyFill="1" applyBorder="1" applyAlignment="1">
      <alignment horizontal="center" vertical="center"/>
    </xf>
    <xf numFmtId="165" fontId="27" fillId="3" borderId="3" xfId="1" quotePrefix="1" applyNumberFormat="1" applyFont="1" applyFill="1" applyBorder="1" applyAlignment="1">
      <alignment horizontal="center" vertical="center"/>
    </xf>
    <xf numFmtId="0" fontId="27" fillId="3" borderId="1" xfId="1" applyFont="1" applyFill="1" applyBorder="1" applyAlignment="1">
      <alignment horizontal="center" vertical="center"/>
    </xf>
    <xf numFmtId="167" fontId="25" fillId="0" borderId="3" xfId="0" applyNumberFormat="1" applyFont="1" applyBorder="1" applyAlignment="1">
      <alignment horizontal="center" vertical="center"/>
    </xf>
    <xf numFmtId="0" fontId="26" fillId="3" borderId="3" xfId="0" applyFont="1" applyFill="1" applyBorder="1" applyAlignment="1">
      <alignment horizontal="center"/>
    </xf>
    <xf numFmtId="0" fontId="26" fillId="3" borderId="16" xfId="0" applyFont="1" applyFill="1" applyBorder="1" applyAlignment="1">
      <alignment horizontal="center"/>
    </xf>
    <xf numFmtId="1" fontId="27" fillId="3" borderId="17" xfId="1" applyNumberFormat="1" applyFont="1" applyFill="1" applyBorder="1" applyAlignment="1">
      <alignment horizontal="center"/>
    </xf>
    <xf numFmtId="0" fontId="26" fillId="3" borderId="17" xfId="0" applyFont="1" applyFill="1" applyBorder="1" applyAlignment="1">
      <alignment horizontal="center"/>
    </xf>
    <xf numFmtId="0" fontId="27" fillId="3" borderId="17" xfId="1" applyFont="1" applyFill="1" applyBorder="1" applyAlignment="1">
      <alignment horizontal="center"/>
    </xf>
    <xf numFmtId="0" fontId="27" fillId="3" borderId="17" xfId="1" applyFont="1" applyFill="1" applyBorder="1" applyAlignment="1">
      <alignment horizontal="center" vertical="center" wrapText="1"/>
    </xf>
    <xf numFmtId="167" fontId="26" fillId="3" borderId="17" xfId="0" applyNumberFormat="1" applyFont="1" applyFill="1" applyBorder="1" applyAlignment="1">
      <alignment horizontal="center" vertical="center"/>
    </xf>
    <xf numFmtId="1" fontId="25" fillId="0" borderId="0" xfId="0" applyNumberFormat="1" applyFont="1"/>
    <xf numFmtId="0" fontId="25" fillId="0" borderId="0" xfId="0" applyFont="1" applyBorder="1"/>
    <xf numFmtId="0" fontId="28" fillId="0" borderId="0" xfId="0" applyFont="1" applyBorder="1"/>
    <xf numFmtId="0" fontId="28" fillId="0" borderId="0" xfId="0" applyFont="1" applyBorder="1" applyAlignment="1">
      <alignment horizontal="center"/>
    </xf>
    <xf numFmtId="165" fontId="29" fillId="0" borderId="0" xfId="1" applyNumberFormat="1" applyFont="1" applyBorder="1" applyAlignment="1">
      <alignment horizontal="center"/>
    </xf>
    <xf numFmtId="0" fontId="29" fillId="0" borderId="0" xfId="1" applyFont="1" applyBorder="1" applyAlignment="1">
      <alignment horizontal="center" vertical="center" wrapText="1"/>
    </xf>
    <xf numFmtId="1" fontId="25" fillId="0" borderId="0" xfId="0" applyNumberFormat="1" applyFont="1" applyBorder="1"/>
    <xf numFmtId="0" fontId="28" fillId="0" borderId="3" xfId="0" applyFont="1" applyBorder="1" applyAlignment="1">
      <alignment horizontal="center"/>
    </xf>
    <xf numFmtId="165" fontId="29" fillId="0" borderId="1" xfId="1" applyNumberFormat="1" applyFont="1" applyBorder="1" applyAlignment="1">
      <alignment horizontal="center"/>
    </xf>
    <xf numFmtId="0" fontId="29" fillId="0" borderId="3" xfId="1" applyFont="1" applyBorder="1" applyAlignment="1">
      <alignment horizontal="center" vertical="center" wrapText="1"/>
    </xf>
    <xf numFmtId="0" fontId="26" fillId="0" borderId="0" xfId="0" applyFont="1" applyAlignment="1">
      <alignment horizontal="right" vertical="center"/>
    </xf>
    <xf numFmtId="0" fontId="20" fillId="0" borderId="2" xfId="0" applyFont="1" applyBorder="1" applyAlignment="1">
      <alignment wrapText="1"/>
    </xf>
    <xf numFmtId="0" fontId="6" fillId="0" borderId="7" xfId="0" applyFont="1" applyBorder="1" applyAlignment="1">
      <alignment horizontal="center" vertical="center" wrapText="1"/>
    </xf>
    <xf numFmtId="2" fontId="6" fillId="0" borderId="8" xfId="0" applyNumberFormat="1" applyFont="1" applyBorder="1" applyAlignment="1">
      <alignment horizontal="center" vertical="center" wrapText="1"/>
    </xf>
    <xf numFmtId="0" fontId="6" fillId="0" borderId="8" xfId="0" applyFont="1" applyBorder="1" applyAlignment="1">
      <alignment horizontal="center" vertical="center" wrapText="1"/>
    </xf>
    <xf numFmtId="49" fontId="3" fillId="0" borderId="8" xfId="0" applyNumberFormat="1" applyFont="1" applyBorder="1" applyAlignment="1">
      <alignment horizontal="center" vertical="center" wrapText="1"/>
    </xf>
    <xf numFmtId="49" fontId="3" fillId="0" borderId="8" xfId="0" applyNumberFormat="1" applyFont="1" applyFill="1" applyBorder="1" applyAlignment="1">
      <alignment horizontal="center" vertical="center" wrapText="1"/>
    </xf>
    <xf numFmtId="164" fontId="3" fillId="0" borderId="8" xfId="0" applyNumberFormat="1" applyFont="1" applyBorder="1" applyAlignment="1">
      <alignment horizontal="center" vertical="center"/>
    </xf>
    <xf numFmtId="164" fontId="3" fillId="0" borderId="8" xfId="0" applyNumberFormat="1" applyFont="1" applyBorder="1" applyAlignment="1">
      <alignment horizontal="center" vertical="center" wrapText="1"/>
    </xf>
    <xf numFmtId="0" fontId="1" fillId="0" borderId="3" xfId="0" applyFont="1" applyBorder="1" applyAlignment="1">
      <alignment vertical="center"/>
    </xf>
    <xf numFmtId="1" fontId="1" fillId="0" borderId="3" xfId="0" applyNumberFormat="1" applyFont="1" applyBorder="1" applyAlignment="1">
      <alignment horizontal="center" vertical="center"/>
    </xf>
    <xf numFmtId="0" fontId="1" fillId="0" borderId="0" xfId="0" applyFont="1" applyBorder="1" applyAlignment="1">
      <alignment vertical="center"/>
    </xf>
    <xf numFmtId="0" fontId="19" fillId="0" borderId="0" xfId="0" applyFont="1" applyBorder="1" applyAlignment="1">
      <alignment horizontal="center" vertical="center" wrapText="1"/>
    </xf>
    <xf numFmtId="1" fontId="1" fillId="0" borderId="0" xfId="0" applyNumberFormat="1" applyFont="1" applyBorder="1" applyAlignment="1">
      <alignment horizontal="center" vertical="center"/>
    </xf>
    <xf numFmtId="0" fontId="8" fillId="0" borderId="0" xfId="0" applyFont="1" applyAlignment="1">
      <alignment horizontal="right" vertical="center"/>
    </xf>
    <xf numFmtId="167" fontId="25" fillId="0" borderId="0" xfId="0" applyNumberFormat="1" applyFont="1"/>
    <xf numFmtId="0" fontId="26" fillId="3" borderId="3" xfId="0" applyFont="1" applyFill="1" applyBorder="1" applyAlignment="1">
      <alignment horizontal="left" vertical="center" wrapText="1"/>
    </xf>
    <xf numFmtId="0" fontId="26" fillId="0" borderId="3" xfId="0" applyFont="1" applyBorder="1" applyAlignment="1">
      <alignment horizontal="center" vertical="center"/>
    </xf>
    <xf numFmtId="0" fontId="25" fillId="0" borderId="0" xfId="0" applyFont="1" applyAlignment="1">
      <alignment horizontal="center"/>
    </xf>
    <xf numFmtId="167" fontId="26" fillId="3" borderId="5" xfId="0" applyNumberFormat="1" applyFont="1" applyFill="1" applyBorder="1" applyAlignment="1">
      <alignment horizontal="center" vertical="center" wrapText="1"/>
    </xf>
    <xf numFmtId="167" fontId="26" fillId="3" borderId="15" xfId="0" applyNumberFormat="1" applyFont="1" applyFill="1" applyBorder="1" applyAlignment="1">
      <alignment horizontal="center" vertical="center" wrapText="1"/>
    </xf>
    <xf numFmtId="167" fontId="26" fillId="3" borderId="6" xfId="0" applyNumberFormat="1" applyFont="1" applyFill="1" applyBorder="1" applyAlignment="1">
      <alignment horizontal="center" vertical="center" wrapText="1"/>
    </xf>
    <xf numFmtId="0" fontId="25" fillId="0" borderId="0" xfId="0" applyFont="1" applyAlignment="1"/>
    <xf numFmtId="167" fontId="26" fillId="3" borderId="5" xfId="0" applyNumberFormat="1" applyFont="1" applyFill="1" applyBorder="1" applyAlignment="1">
      <alignment horizontal="center" vertical="center"/>
    </xf>
    <xf numFmtId="167" fontId="26" fillId="3" borderId="15" xfId="0" applyNumberFormat="1" applyFont="1" applyFill="1" applyBorder="1" applyAlignment="1">
      <alignment horizontal="center" vertical="center"/>
    </xf>
    <xf numFmtId="167" fontId="26" fillId="3" borderId="6" xfId="0" applyNumberFormat="1" applyFont="1" applyFill="1" applyBorder="1" applyAlignment="1">
      <alignment horizontal="center" vertical="center"/>
    </xf>
    <xf numFmtId="0" fontId="26" fillId="3" borderId="1" xfId="0" applyFont="1" applyFill="1" applyBorder="1" applyAlignment="1">
      <alignment horizontal="left" vertical="center"/>
    </xf>
    <xf numFmtId="0" fontId="26" fillId="3" borderId="2" xfId="0" applyFont="1" applyFill="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2" fontId="6" fillId="0" borderId="5" xfId="0" applyNumberFormat="1" applyFont="1" applyBorder="1" applyAlignment="1">
      <alignment horizontal="center" vertical="center" wrapText="1"/>
    </xf>
    <xf numFmtId="2" fontId="6" fillId="0" borderId="6" xfId="0" applyNumberFormat="1" applyFont="1" applyBorder="1" applyAlignment="1">
      <alignment horizontal="center" vertical="center" wrapText="1"/>
    </xf>
    <xf numFmtId="49" fontId="11" fillId="2" borderId="3" xfId="0" applyNumberFormat="1" applyFont="1" applyFill="1" applyBorder="1" applyAlignment="1">
      <alignment horizontal="center" vertical="center" wrapText="1"/>
    </xf>
    <xf numFmtId="0" fontId="6" fillId="0" borderId="7" xfId="0" applyFont="1" applyFill="1" applyBorder="1" applyAlignment="1">
      <alignment horizontal="left" vertical="center"/>
    </xf>
    <xf numFmtId="0" fontId="6" fillId="0" borderId="8" xfId="0" applyFont="1" applyFill="1" applyBorder="1" applyAlignment="1">
      <alignment horizontal="left"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 fillId="0" borderId="0" xfId="0" applyFont="1" applyAlignment="1">
      <alignment horizontal="left" wrapText="1"/>
    </xf>
    <xf numFmtId="0" fontId="17" fillId="0" borderId="0" xfId="0" applyFont="1" applyFill="1" applyBorder="1" applyAlignment="1">
      <alignment horizontal="left" wrapText="1"/>
    </xf>
    <xf numFmtId="0" fontId="17" fillId="0" borderId="3" xfId="0" applyFont="1" applyBorder="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21" fillId="0" borderId="3" xfId="0" applyFont="1" applyBorder="1" applyAlignment="1">
      <alignment horizontal="center" vertical="center"/>
    </xf>
    <xf numFmtId="0" fontId="1" fillId="0" borderId="5" xfId="0" applyFont="1" applyBorder="1" applyAlignment="1">
      <alignment horizontal="center" vertical="center"/>
    </xf>
    <xf numFmtId="0" fontId="1" fillId="0" borderId="15" xfId="0" applyFont="1" applyBorder="1" applyAlignment="1">
      <alignment horizontal="center" vertical="center"/>
    </xf>
    <xf numFmtId="0" fontId="1" fillId="0" borderId="6" xfId="0" applyFont="1" applyBorder="1" applyAlignment="1">
      <alignment horizontal="center" vertical="center"/>
    </xf>
    <xf numFmtId="0" fontId="7" fillId="0" borderId="3" xfId="0" applyFont="1" applyFill="1" applyBorder="1" applyAlignment="1">
      <alignment horizontal="left" vertical="center" wrapText="1" readingOrder="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3</xdr:col>
      <xdr:colOff>5080</xdr:colOff>
      <xdr:row>0</xdr:row>
      <xdr:rowOff>144779</xdr:rowOff>
    </xdr:from>
    <xdr:to>
      <xdr:col>4</xdr:col>
      <xdr:colOff>1739900</xdr:colOff>
      <xdr:row>1</xdr:row>
      <xdr:rowOff>360906</xdr:rowOff>
    </xdr:to>
    <xdr:pic>
      <xdr:nvPicPr>
        <xdr:cNvPr id="2" name="Picture 1" descr="b"/>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56380" y="144779"/>
          <a:ext cx="3512820" cy="6606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1</xdr:row>
      <xdr:rowOff>99060</xdr:rowOff>
    </xdr:from>
    <xdr:to>
      <xdr:col>9</xdr:col>
      <xdr:colOff>899160</xdr:colOff>
      <xdr:row>6</xdr:row>
      <xdr:rowOff>7620</xdr:rowOff>
    </xdr:to>
    <xdr:pic>
      <xdr:nvPicPr>
        <xdr:cNvPr id="2" name="Picture 1" descr="b"/>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70220" y="281940"/>
          <a:ext cx="219456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3352800</xdr:colOff>
      <xdr:row>1</xdr:row>
      <xdr:rowOff>91440</xdr:rowOff>
    </xdr:from>
    <xdr:to>
      <xdr:col>4</xdr:col>
      <xdr:colOff>320040</xdr:colOff>
      <xdr:row>6</xdr:row>
      <xdr:rowOff>99060</xdr:rowOff>
    </xdr:to>
    <xdr:pic>
      <xdr:nvPicPr>
        <xdr:cNvPr id="2" name="Picture 3" descr="b"/>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39640" y="274320"/>
          <a:ext cx="2186940" cy="922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167640</xdr:colOff>
      <xdr:row>0</xdr:row>
      <xdr:rowOff>121920</xdr:rowOff>
    </xdr:from>
    <xdr:to>
      <xdr:col>4</xdr:col>
      <xdr:colOff>1348740</xdr:colOff>
      <xdr:row>5</xdr:row>
      <xdr:rowOff>129540</xdr:rowOff>
    </xdr:to>
    <xdr:pic>
      <xdr:nvPicPr>
        <xdr:cNvPr id="2" name="Picture 1" descr="b"/>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48100" y="121920"/>
          <a:ext cx="2186940" cy="922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1</xdr:row>
      <xdr:rowOff>0</xdr:rowOff>
    </xdr:from>
    <xdr:to>
      <xdr:col>5</xdr:col>
      <xdr:colOff>335280</xdr:colOff>
      <xdr:row>6</xdr:row>
      <xdr:rowOff>7620</xdr:rowOff>
    </xdr:to>
    <xdr:pic>
      <xdr:nvPicPr>
        <xdr:cNvPr id="2" name="Picture 1" descr="b"/>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64380" y="182880"/>
          <a:ext cx="2194560" cy="922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1</xdr:row>
      <xdr:rowOff>0</xdr:rowOff>
    </xdr:from>
    <xdr:to>
      <xdr:col>5</xdr:col>
      <xdr:colOff>45720</xdr:colOff>
      <xdr:row>6</xdr:row>
      <xdr:rowOff>7620</xdr:rowOff>
    </xdr:to>
    <xdr:pic>
      <xdr:nvPicPr>
        <xdr:cNvPr id="2" name="Picture 1" descr="b"/>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76900" y="182880"/>
          <a:ext cx="2194560" cy="937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wnloads/Power%20Mix%20Data_28.06.2018/Power_Mix_Information%20(Cons.)%20dated%2026.06.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SPGCL Thermal "/>
      <sheetName val="MSPGCL Summury"/>
      <sheetName val="MSPGCL uncertain"/>
      <sheetName val="IPP"/>
      <sheetName val="NTPC"/>
      <sheetName val="CGS Summury"/>
      <sheetName val="OTHERS Hydro"/>
      <sheetName val="Summury"/>
      <sheetName val="Sheet1"/>
      <sheetName val="NTPC Share"/>
      <sheetName val="Sheet4"/>
    </sheetNames>
    <sheetDataSet>
      <sheetData sheetId="0" refreshError="1"/>
      <sheetData sheetId="1" refreshError="1"/>
      <sheetData sheetId="2" refreshError="1"/>
      <sheetData sheetId="3" refreshError="1"/>
      <sheetData sheetId="4" refreshError="1">
        <row r="6">
          <cell r="E6">
            <v>610</v>
          </cell>
          <cell r="F6">
            <v>22.21</v>
          </cell>
          <cell r="G6">
            <v>3.27</v>
          </cell>
        </row>
        <row r="7">
          <cell r="E7">
            <v>108.2</v>
          </cell>
          <cell r="F7">
            <v>10.82</v>
          </cell>
          <cell r="G7">
            <v>0.79</v>
          </cell>
        </row>
        <row r="8">
          <cell r="E8">
            <v>410</v>
          </cell>
          <cell r="F8">
            <v>20.22</v>
          </cell>
          <cell r="G8">
            <v>2.0009999999999999</v>
          </cell>
        </row>
        <row r="9">
          <cell r="E9">
            <v>319</v>
          </cell>
          <cell r="F9">
            <v>15.25</v>
          </cell>
          <cell r="G9">
            <v>1.58</v>
          </cell>
        </row>
        <row r="10">
          <cell r="E10">
            <v>258</v>
          </cell>
          <cell r="F10">
            <v>15.25</v>
          </cell>
          <cell r="G10">
            <v>1.58</v>
          </cell>
        </row>
        <row r="11">
          <cell r="E11">
            <v>270.48</v>
          </cell>
          <cell r="F11">
            <v>21.64</v>
          </cell>
          <cell r="G11">
            <v>1.58</v>
          </cell>
        </row>
        <row r="12">
          <cell r="E12">
            <v>148.88999999999999</v>
          </cell>
          <cell r="F12">
            <v>10.82</v>
          </cell>
          <cell r="G12">
            <v>0.79</v>
          </cell>
        </row>
        <row r="13">
          <cell r="E13">
            <v>510</v>
          </cell>
          <cell r="F13">
            <v>42.84</v>
          </cell>
          <cell r="G13">
            <v>3.13</v>
          </cell>
        </row>
        <row r="14">
          <cell r="E14">
            <v>258</v>
          </cell>
          <cell r="F14">
            <v>14.46</v>
          </cell>
          <cell r="G14">
            <v>1.58</v>
          </cell>
        </row>
        <row r="15">
          <cell r="E15">
            <v>370.48</v>
          </cell>
          <cell r="F15">
            <v>21.64</v>
          </cell>
          <cell r="G15">
            <v>1.58</v>
          </cell>
        </row>
        <row r="16">
          <cell r="E16">
            <v>500.2</v>
          </cell>
          <cell r="F16">
            <v>28.56</v>
          </cell>
          <cell r="G16">
            <v>2.09</v>
          </cell>
        </row>
        <row r="17">
          <cell r="E17">
            <v>308.02</v>
          </cell>
          <cell r="F17">
            <v>14.28</v>
          </cell>
          <cell r="G17">
            <v>1.04</v>
          </cell>
        </row>
        <row r="18">
          <cell r="E18">
            <v>147.99</v>
          </cell>
        </row>
        <row r="24">
          <cell r="E24">
            <v>204</v>
          </cell>
          <cell r="F24">
            <v>0.3</v>
          </cell>
        </row>
        <row r="25">
          <cell r="E25">
            <v>200</v>
          </cell>
          <cell r="F25">
            <v>0.35</v>
          </cell>
        </row>
        <row r="31">
          <cell r="E31">
            <v>137</v>
          </cell>
          <cell r="F31">
            <v>18.11</v>
          </cell>
        </row>
        <row r="32">
          <cell r="E32">
            <v>160</v>
          </cell>
        </row>
        <row r="33">
          <cell r="E33">
            <v>393</v>
          </cell>
          <cell r="F33">
            <v>44.38</v>
          </cell>
        </row>
      </sheetData>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701"/>
  <sheetViews>
    <sheetView tabSelected="1" zoomScale="60" zoomScaleNormal="60" workbookViewId="0">
      <selection activeCell="I38" sqref="I38"/>
    </sheetView>
  </sheetViews>
  <sheetFormatPr defaultRowHeight="35.450000000000003" customHeight="1" x14ac:dyDescent="0.35"/>
  <cols>
    <col min="1" max="1" width="8.85546875" style="63"/>
    <col min="2" max="2" width="18.42578125" style="63" customWidth="1"/>
    <col min="3" max="3" width="50.7109375" style="97" customWidth="1"/>
    <col min="4" max="4" width="36.5703125" style="97" bestFit="1" customWidth="1"/>
    <col min="5" max="5" width="27.7109375" style="97" bestFit="1" customWidth="1"/>
    <col min="6" max="6" width="35.42578125" style="98" customWidth="1"/>
    <col min="7" max="7" width="22.7109375" style="99" customWidth="1"/>
    <col min="8" max="8" width="62" style="63" bestFit="1" customWidth="1"/>
    <col min="9" max="10" width="20.42578125" style="63" customWidth="1"/>
    <col min="11" max="16" width="9.140625" style="63" customWidth="1"/>
    <col min="17" max="17" width="11.140625" style="63" customWidth="1"/>
    <col min="18" max="44" width="9.140625" style="63" customWidth="1"/>
    <col min="45" max="255" width="8.85546875" style="63"/>
    <col min="256" max="256" width="16.42578125" style="63" customWidth="1"/>
    <col min="257" max="257" width="50.85546875" style="63" customWidth="1"/>
    <col min="258" max="258" width="21.85546875" style="63" customWidth="1"/>
    <col min="259" max="259" width="31.5703125" style="63" customWidth="1"/>
    <col min="260" max="260" width="22.85546875" style="63" customWidth="1"/>
    <col min="261" max="262" width="22.7109375" style="63" customWidth="1"/>
    <col min="263" max="263" width="16.7109375" style="63" customWidth="1"/>
    <col min="264" max="264" width="26.140625" style="63" customWidth="1"/>
    <col min="265" max="266" width="20.42578125" style="63" customWidth="1"/>
    <col min="267" max="272" width="9.140625" style="63" customWidth="1"/>
    <col min="273" max="273" width="11.140625" style="63" customWidth="1"/>
    <col min="274" max="275" width="9.140625" style="63" customWidth="1"/>
    <col min="276" max="511" width="8.85546875" style="63"/>
    <col min="512" max="512" width="16.42578125" style="63" customWidth="1"/>
    <col min="513" max="513" width="50.85546875" style="63" customWidth="1"/>
    <col min="514" max="514" width="21.85546875" style="63" customWidth="1"/>
    <col min="515" max="515" width="31.5703125" style="63" customWidth="1"/>
    <col min="516" max="516" width="22.85546875" style="63" customWidth="1"/>
    <col min="517" max="518" width="22.7109375" style="63" customWidth="1"/>
    <col min="519" max="519" width="16.7109375" style="63" customWidth="1"/>
    <col min="520" max="520" width="26.140625" style="63" customWidth="1"/>
    <col min="521" max="522" width="20.42578125" style="63" customWidth="1"/>
    <col min="523" max="528" width="9.140625" style="63" customWidth="1"/>
    <col min="529" max="529" width="11.140625" style="63" customWidth="1"/>
    <col min="530" max="531" width="9.140625" style="63" customWidth="1"/>
    <col min="532" max="767" width="8.85546875" style="63"/>
    <col min="768" max="768" width="16.42578125" style="63" customWidth="1"/>
    <col min="769" max="769" width="50.85546875" style="63" customWidth="1"/>
    <col min="770" max="770" width="21.85546875" style="63" customWidth="1"/>
    <col min="771" max="771" width="31.5703125" style="63" customWidth="1"/>
    <col min="772" max="772" width="22.85546875" style="63" customWidth="1"/>
    <col min="773" max="774" width="22.7109375" style="63" customWidth="1"/>
    <col min="775" max="775" width="16.7109375" style="63" customWidth="1"/>
    <col min="776" max="776" width="26.140625" style="63" customWidth="1"/>
    <col min="777" max="778" width="20.42578125" style="63" customWidth="1"/>
    <col min="779" max="784" width="9.140625" style="63" customWidth="1"/>
    <col min="785" max="785" width="11.140625" style="63" customWidth="1"/>
    <col min="786" max="787" width="9.140625" style="63" customWidth="1"/>
    <col min="788" max="1023" width="8.85546875" style="63"/>
    <col min="1024" max="1024" width="16.42578125" style="63" customWidth="1"/>
    <col min="1025" max="1025" width="50.85546875" style="63" customWidth="1"/>
    <col min="1026" max="1026" width="21.85546875" style="63" customWidth="1"/>
    <col min="1027" max="1027" width="31.5703125" style="63" customWidth="1"/>
    <col min="1028" max="1028" width="22.85546875" style="63" customWidth="1"/>
    <col min="1029" max="1030" width="22.7109375" style="63" customWidth="1"/>
    <col min="1031" max="1031" width="16.7109375" style="63" customWidth="1"/>
    <col min="1032" max="1032" width="26.140625" style="63" customWidth="1"/>
    <col min="1033" max="1034" width="20.42578125" style="63" customWidth="1"/>
    <col min="1035" max="1040" width="9.140625" style="63" customWidth="1"/>
    <col min="1041" max="1041" width="11.140625" style="63" customWidth="1"/>
    <col min="1042" max="1043" width="9.140625" style="63" customWidth="1"/>
    <col min="1044" max="1279" width="8.85546875" style="63"/>
    <col min="1280" max="1280" width="16.42578125" style="63" customWidth="1"/>
    <col min="1281" max="1281" width="50.85546875" style="63" customWidth="1"/>
    <col min="1282" max="1282" width="21.85546875" style="63" customWidth="1"/>
    <col min="1283" max="1283" width="31.5703125" style="63" customWidth="1"/>
    <col min="1284" max="1284" width="22.85546875" style="63" customWidth="1"/>
    <col min="1285" max="1286" width="22.7109375" style="63" customWidth="1"/>
    <col min="1287" max="1287" width="16.7109375" style="63" customWidth="1"/>
    <col min="1288" max="1288" width="26.140625" style="63" customWidth="1"/>
    <col min="1289" max="1290" width="20.42578125" style="63" customWidth="1"/>
    <col min="1291" max="1296" width="9.140625" style="63" customWidth="1"/>
    <col min="1297" max="1297" width="11.140625" style="63" customWidth="1"/>
    <col min="1298" max="1299" width="9.140625" style="63" customWidth="1"/>
    <col min="1300" max="1535" width="8.85546875" style="63"/>
    <col min="1536" max="1536" width="16.42578125" style="63" customWidth="1"/>
    <col min="1537" max="1537" width="50.85546875" style="63" customWidth="1"/>
    <col min="1538" max="1538" width="21.85546875" style="63" customWidth="1"/>
    <col min="1539" max="1539" width="31.5703125" style="63" customWidth="1"/>
    <col min="1540" max="1540" width="22.85546875" style="63" customWidth="1"/>
    <col min="1541" max="1542" width="22.7109375" style="63" customWidth="1"/>
    <col min="1543" max="1543" width="16.7109375" style="63" customWidth="1"/>
    <col min="1544" max="1544" width="26.140625" style="63" customWidth="1"/>
    <col min="1545" max="1546" width="20.42578125" style="63" customWidth="1"/>
    <col min="1547" max="1552" width="9.140625" style="63" customWidth="1"/>
    <col min="1553" max="1553" width="11.140625" style="63" customWidth="1"/>
    <col min="1554" max="1555" width="9.140625" style="63" customWidth="1"/>
    <col min="1556" max="1791" width="8.85546875" style="63"/>
    <col min="1792" max="1792" width="16.42578125" style="63" customWidth="1"/>
    <col min="1793" max="1793" width="50.85546875" style="63" customWidth="1"/>
    <col min="1794" max="1794" width="21.85546875" style="63" customWidth="1"/>
    <col min="1795" max="1795" width="31.5703125" style="63" customWidth="1"/>
    <col min="1796" max="1796" width="22.85546875" style="63" customWidth="1"/>
    <col min="1797" max="1798" width="22.7109375" style="63" customWidth="1"/>
    <col min="1799" max="1799" width="16.7109375" style="63" customWidth="1"/>
    <col min="1800" max="1800" width="26.140625" style="63" customWidth="1"/>
    <col min="1801" max="1802" width="20.42578125" style="63" customWidth="1"/>
    <col min="1803" max="1808" width="9.140625" style="63" customWidth="1"/>
    <col min="1809" max="1809" width="11.140625" style="63" customWidth="1"/>
    <col min="1810" max="1811" width="9.140625" style="63" customWidth="1"/>
    <col min="1812" max="2047" width="8.85546875" style="63"/>
    <col min="2048" max="2048" width="16.42578125" style="63" customWidth="1"/>
    <col min="2049" max="2049" width="50.85546875" style="63" customWidth="1"/>
    <col min="2050" max="2050" width="21.85546875" style="63" customWidth="1"/>
    <col min="2051" max="2051" width="31.5703125" style="63" customWidth="1"/>
    <col min="2052" max="2052" width="22.85546875" style="63" customWidth="1"/>
    <col min="2053" max="2054" width="22.7109375" style="63" customWidth="1"/>
    <col min="2055" max="2055" width="16.7109375" style="63" customWidth="1"/>
    <col min="2056" max="2056" width="26.140625" style="63" customWidth="1"/>
    <col min="2057" max="2058" width="20.42578125" style="63" customWidth="1"/>
    <col min="2059" max="2064" width="9.140625" style="63" customWidth="1"/>
    <col min="2065" max="2065" width="11.140625" style="63" customWidth="1"/>
    <col min="2066" max="2067" width="9.140625" style="63" customWidth="1"/>
    <col min="2068" max="2303" width="8.85546875" style="63"/>
    <col min="2304" max="2304" width="16.42578125" style="63" customWidth="1"/>
    <col min="2305" max="2305" width="50.85546875" style="63" customWidth="1"/>
    <col min="2306" max="2306" width="21.85546875" style="63" customWidth="1"/>
    <col min="2307" max="2307" width="31.5703125" style="63" customWidth="1"/>
    <col min="2308" max="2308" width="22.85546875" style="63" customWidth="1"/>
    <col min="2309" max="2310" width="22.7109375" style="63" customWidth="1"/>
    <col min="2311" max="2311" width="16.7109375" style="63" customWidth="1"/>
    <col min="2312" max="2312" width="26.140625" style="63" customWidth="1"/>
    <col min="2313" max="2314" width="20.42578125" style="63" customWidth="1"/>
    <col min="2315" max="2320" width="9.140625" style="63" customWidth="1"/>
    <col min="2321" max="2321" width="11.140625" style="63" customWidth="1"/>
    <col min="2322" max="2323" width="9.140625" style="63" customWidth="1"/>
    <col min="2324" max="2559" width="8.85546875" style="63"/>
    <col min="2560" max="2560" width="16.42578125" style="63" customWidth="1"/>
    <col min="2561" max="2561" width="50.85546875" style="63" customWidth="1"/>
    <col min="2562" max="2562" width="21.85546875" style="63" customWidth="1"/>
    <col min="2563" max="2563" width="31.5703125" style="63" customWidth="1"/>
    <col min="2564" max="2564" width="22.85546875" style="63" customWidth="1"/>
    <col min="2565" max="2566" width="22.7109375" style="63" customWidth="1"/>
    <col min="2567" max="2567" width="16.7109375" style="63" customWidth="1"/>
    <col min="2568" max="2568" width="26.140625" style="63" customWidth="1"/>
    <col min="2569" max="2570" width="20.42578125" style="63" customWidth="1"/>
    <col min="2571" max="2576" width="9.140625" style="63" customWidth="1"/>
    <col min="2577" max="2577" width="11.140625" style="63" customWidth="1"/>
    <col min="2578" max="2579" width="9.140625" style="63" customWidth="1"/>
    <col min="2580" max="2815" width="8.85546875" style="63"/>
    <col min="2816" max="2816" width="16.42578125" style="63" customWidth="1"/>
    <col min="2817" max="2817" width="50.85546875" style="63" customWidth="1"/>
    <col min="2818" max="2818" width="21.85546875" style="63" customWidth="1"/>
    <col min="2819" max="2819" width="31.5703125" style="63" customWidth="1"/>
    <col min="2820" max="2820" width="22.85546875" style="63" customWidth="1"/>
    <col min="2821" max="2822" width="22.7109375" style="63" customWidth="1"/>
    <col min="2823" max="2823" width="16.7109375" style="63" customWidth="1"/>
    <col min="2824" max="2824" width="26.140625" style="63" customWidth="1"/>
    <col min="2825" max="2826" width="20.42578125" style="63" customWidth="1"/>
    <col min="2827" max="2832" width="9.140625" style="63" customWidth="1"/>
    <col min="2833" max="2833" width="11.140625" style="63" customWidth="1"/>
    <col min="2834" max="2835" width="9.140625" style="63" customWidth="1"/>
    <col min="2836" max="3071" width="8.85546875" style="63"/>
    <col min="3072" max="3072" width="16.42578125" style="63" customWidth="1"/>
    <col min="3073" max="3073" width="50.85546875" style="63" customWidth="1"/>
    <col min="3074" max="3074" width="21.85546875" style="63" customWidth="1"/>
    <col min="3075" max="3075" width="31.5703125" style="63" customWidth="1"/>
    <col min="3076" max="3076" width="22.85546875" style="63" customWidth="1"/>
    <col min="3077" max="3078" width="22.7109375" style="63" customWidth="1"/>
    <col min="3079" max="3079" width="16.7109375" style="63" customWidth="1"/>
    <col min="3080" max="3080" width="26.140625" style="63" customWidth="1"/>
    <col min="3081" max="3082" width="20.42578125" style="63" customWidth="1"/>
    <col min="3083" max="3088" width="9.140625" style="63" customWidth="1"/>
    <col min="3089" max="3089" width="11.140625" style="63" customWidth="1"/>
    <col min="3090" max="3091" width="9.140625" style="63" customWidth="1"/>
    <col min="3092" max="3327" width="8.85546875" style="63"/>
    <col min="3328" max="3328" width="16.42578125" style="63" customWidth="1"/>
    <col min="3329" max="3329" width="50.85546875" style="63" customWidth="1"/>
    <col min="3330" max="3330" width="21.85546875" style="63" customWidth="1"/>
    <col min="3331" max="3331" width="31.5703125" style="63" customWidth="1"/>
    <col min="3332" max="3332" width="22.85546875" style="63" customWidth="1"/>
    <col min="3333" max="3334" width="22.7109375" style="63" customWidth="1"/>
    <col min="3335" max="3335" width="16.7109375" style="63" customWidth="1"/>
    <col min="3336" max="3336" width="26.140625" style="63" customWidth="1"/>
    <col min="3337" max="3338" width="20.42578125" style="63" customWidth="1"/>
    <col min="3339" max="3344" width="9.140625" style="63" customWidth="1"/>
    <col min="3345" max="3345" width="11.140625" style="63" customWidth="1"/>
    <col min="3346" max="3347" width="9.140625" style="63" customWidth="1"/>
    <col min="3348" max="3583" width="8.85546875" style="63"/>
    <col min="3584" max="3584" width="16.42578125" style="63" customWidth="1"/>
    <col min="3585" max="3585" width="50.85546875" style="63" customWidth="1"/>
    <col min="3586" max="3586" width="21.85546875" style="63" customWidth="1"/>
    <col min="3587" max="3587" width="31.5703125" style="63" customWidth="1"/>
    <col min="3588" max="3588" width="22.85546875" style="63" customWidth="1"/>
    <col min="3589" max="3590" width="22.7109375" style="63" customWidth="1"/>
    <col min="3591" max="3591" width="16.7109375" style="63" customWidth="1"/>
    <col min="3592" max="3592" width="26.140625" style="63" customWidth="1"/>
    <col min="3593" max="3594" width="20.42578125" style="63" customWidth="1"/>
    <col min="3595" max="3600" width="9.140625" style="63" customWidth="1"/>
    <col min="3601" max="3601" width="11.140625" style="63" customWidth="1"/>
    <col min="3602" max="3603" width="9.140625" style="63" customWidth="1"/>
    <col min="3604" max="3839" width="8.85546875" style="63"/>
    <col min="3840" max="3840" width="16.42578125" style="63" customWidth="1"/>
    <col min="3841" max="3841" width="50.85546875" style="63" customWidth="1"/>
    <col min="3842" max="3842" width="21.85546875" style="63" customWidth="1"/>
    <col min="3843" max="3843" width="31.5703125" style="63" customWidth="1"/>
    <col min="3844" max="3844" width="22.85546875" style="63" customWidth="1"/>
    <col min="3845" max="3846" width="22.7109375" style="63" customWidth="1"/>
    <col min="3847" max="3847" width="16.7109375" style="63" customWidth="1"/>
    <col min="3848" max="3848" width="26.140625" style="63" customWidth="1"/>
    <col min="3849" max="3850" width="20.42578125" style="63" customWidth="1"/>
    <col min="3851" max="3856" width="9.140625" style="63" customWidth="1"/>
    <col min="3857" max="3857" width="11.140625" style="63" customWidth="1"/>
    <col min="3858" max="3859" width="9.140625" style="63" customWidth="1"/>
    <col min="3860" max="4095" width="8.85546875" style="63"/>
    <col min="4096" max="4096" width="16.42578125" style="63" customWidth="1"/>
    <col min="4097" max="4097" width="50.85546875" style="63" customWidth="1"/>
    <col min="4098" max="4098" width="21.85546875" style="63" customWidth="1"/>
    <col min="4099" max="4099" width="31.5703125" style="63" customWidth="1"/>
    <col min="4100" max="4100" width="22.85546875" style="63" customWidth="1"/>
    <col min="4101" max="4102" width="22.7109375" style="63" customWidth="1"/>
    <col min="4103" max="4103" width="16.7109375" style="63" customWidth="1"/>
    <col min="4104" max="4104" width="26.140625" style="63" customWidth="1"/>
    <col min="4105" max="4106" width="20.42578125" style="63" customWidth="1"/>
    <col min="4107" max="4112" width="9.140625" style="63" customWidth="1"/>
    <col min="4113" max="4113" width="11.140625" style="63" customWidth="1"/>
    <col min="4114" max="4115" width="9.140625" style="63" customWidth="1"/>
    <col min="4116" max="4351" width="8.85546875" style="63"/>
    <col min="4352" max="4352" width="16.42578125" style="63" customWidth="1"/>
    <col min="4353" max="4353" width="50.85546875" style="63" customWidth="1"/>
    <col min="4354" max="4354" width="21.85546875" style="63" customWidth="1"/>
    <col min="4355" max="4355" width="31.5703125" style="63" customWidth="1"/>
    <col min="4356" max="4356" width="22.85546875" style="63" customWidth="1"/>
    <col min="4357" max="4358" width="22.7109375" style="63" customWidth="1"/>
    <col min="4359" max="4359" width="16.7109375" style="63" customWidth="1"/>
    <col min="4360" max="4360" width="26.140625" style="63" customWidth="1"/>
    <col min="4361" max="4362" width="20.42578125" style="63" customWidth="1"/>
    <col min="4363" max="4368" width="9.140625" style="63" customWidth="1"/>
    <col min="4369" max="4369" width="11.140625" style="63" customWidth="1"/>
    <col min="4370" max="4371" width="9.140625" style="63" customWidth="1"/>
    <col min="4372" max="4607" width="8.85546875" style="63"/>
    <col min="4608" max="4608" width="16.42578125" style="63" customWidth="1"/>
    <col min="4609" max="4609" width="50.85546875" style="63" customWidth="1"/>
    <col min="4610" max="4610" width="21.85546875" style="63" customWidth="1"/>
    <col min="4611" max="4611" width="31.5703125" style="63" customWidth="1"/>
    <col min="4612" max="4612" width="22.85546875" style="63" customWidth="1"/>
    <col min="4613" max="4614" width="22.7109375" style="63" customWidth="1"/>
    <col min="4615" max="4615" width="16.7109375" style="63" customWidth="1"/>
    <col min="4616" max="4616" width="26.140625" style="63" customWidth="1"/>
    <col min="4617" max="4618" width="20.42578125" style="63" customWidth="1"/>
    <col min="4619" max="4624" width="9.140625" style="63" customWidth="1"/>
    <col min="4625" max="4625" width="11.140625" style="63" customWidth="1"/>
    <col min="4626" max="4627" width="9.140625" style="63" customWidth="1"/>
    <col min="4628" max="4863" width="8.85546875" style="63"/>
    <col min="4864" max="4864" width="16.42578125" style="63" customWidth="1"/>
    <col min="4865" max="4865" width="50.85546875" style="63" customWidth="1"/>
    <col min="4866" max="4866" width="21.85546875" style="63" customWidth="1"/>
    <col min="4867" max="4867" width="31.5703125" style="63" customWidth="1"/>
    <col min="4868" max="4868" width="22.85546875" style="63" customWidth="1"/>
    <col min="4869" max="4870" width="22.7109375" style="63" customWidth="1"/>
    <col min="4871" max="4871" width="16.7109375" style="63" customWidth="1"/>
    <col min="4872" max="4872" width="26.140625" style="63" customWidth="1"/>
    <col min="4873" max="4874" width="20.42578125" style="63" customWidth="1"/>
    <col min="4875" max="4880" width="9.140625" style="63" customWidth="1"/>
    <col min="4881" max="4881" width="11.140625" style="63" customWidth="1"/>
    <col min="4882" max="4883" width="9.140625" style="63" customWidth="1"/>
    <col min="4884" max="5119" width="8.85546875" style="63"/>
    <col min="5120" max="5120" width="16.42578125" style="63" customWidth="1"/>
    <col min="5121" max="5121" width="50.85546875" style="63" customWidth="1"/>
    <col min="5122" max="5122" width="21.85546875" style="63" customWidth="1"/>
    <col min="5123" max="5123" width="31.5703125" style="63" customWidth="1"/>
    <col min="5124" max="5124" width="22.85546875" style="63" customWidth="1"/>
    <col min="5125" max="5126" width="22.7109375" style="63" customWidth="1"/>
    <col min="5127" max="5127" width="16.7109375" style="63" customWidth="1"/>
    <col min="5128" max="5128" width="26.140625" style="63" customWidth="1"/>
    <col min="5129" max="5130" width="20.42578125" style="63" customWidth="1"/>
    <col min="5131" max="5136" width="9.140625" style="63" customWidth="1"/>
    <col min="5137" max="5137" width="11.140625" style="63" customWidth="1"/>
    <col min="5138" max="5139" width="9.140625" style="63" customWidth="1"/>
    <col min="5140" max="5375" width="8.85546875" style="63"/>
    <col min="5376" max="5376" width="16.42578125" style="63" customWidth="1"/>
    <col min="5377" max="5377" width="50.85546875" style="63" customWidth="1"/>
    <col min="5378" max="5378" width="21.85546875" style="63" customWidth="1"/>
    <col min="5379" max="5379" width="31.5703125" style="63" customWidth="1"/>
    <col min="5380" max="5380" width="22.85546875" style="63" customWidth="1"/>
    <col min="5381" max="5382" width="22.7109375" style="63" customWidth="1"/>
    <col min="5383" max="5383" width="16.7109375" style="63" customWidth="1"/>
    <col min="5384" max="5384" width="26.140625" style="63" customWidth="1"/>
    <col min="5385" max="5386" width="20.42578125" style="63" customWidth="1"/>
    <col min="5387" max="5392" width="9.140625" style="63" customWidth="1"/>
    <col min="5393" max="5393" width="11.140625" style="63" customWidth="1"/>
    <col min="5394" max="5395" width="9.140625" style="63" customWidth="1"/>
    <col min="5396" max="5631" width="8.85546875" style="63"/>
    <col min="5632" max="5632" width="16.42578125" style="63" customWidth="1"/>
    <col min="5633" max="5633" width="50.85546875" style="63" customWidth="1"/>
    <col min="5634" max="5634" width="21.85546875" style="63" customWidth="1"/>
    <col min="5635" max="5635" width="31.5703125" style="63" customWidth="1"/>
    <col min="5636" max="5636" width="22.85546875" style="63" customWidth="1"/>
    <col min="5637" max="5638" width="22.7109375" style="63" customWidth="1"/>
    <col min="5639" max="5639" width="16.7109375" style="63" customWidth="1"/>
    <col min="5640" max="5640" width="26.140625" style="63" customWidth="1"/>
    <col min="5641" max="5642" width="20.42578125" style="63" customWidth="1"/>
    <col min="5643" max="5648" width="9.140625" style="63" customWidth="1"/>
    <col min="5649" max="5649" width="11.140625" style="63" customWidth="1"/>
    <col min="5650" max="5651" width="9.140625" style="63" customWidth="1"/>
    <col min="5652" max="5887" width="8.85546875" style="63"/>
    <col min="5888" max="5888" width="16.42578125" style="63" customWidth="1"/>
    <col min="5889" max="5889" width="50.85546875" style="63" customWidth="1"/>
    <col min="5890" max="5890" width="21.85546875" style="63" customWidth="1"/>
    <col min="5891" max="5891" width="31.5703125" style="63" customWidth="1"/>
    <col min="5892" max="5892" width="22.85546875" style="63" customWidth="1"/>
    <col min="5893" max="5894" width="22.7109375" style="63" customWidth="1"/>
    <col min="5895" max="5895" width="16.7109375" style="63" customWidth="1"/>
    <col min="5896" max="5896" width="26.140625" style="63" customWidth="1"/>
    <col min="5897" max="5898" width="20.42578125" style="63" customWidth="1"/>
    <col min="5899" max="5904" width="9.140625" style="63" customWidth="1"/>
    <col min="5905" max="5905" width="11.140625" style="63" customWidth="1"/>
    <col min="5906" max="5907" width="9.140625" style="63" customWidth="1"/>
    <col min="5908" max="6143" width="8.85546875" style="63"/>
    <col min="6144" max="6144" width="16.42578125" style="63" customWidth="1"/>
    <col min="6145" max="6145" width="50.85546875" style="63" customWidth="1"/>
    <col min="6146" max="6146" width="21.85546875" style="63" customWidth="1"/>
    <col min="6147" max="6147" width="31.5703125" style="63" customWidth="1"/>
    <col min="6148" max="6148" width="22.85546875" style="63" customWidth="1"/>
    <col min="6149" max="6150" width="22.7109375" style="63" customWidth="1"/>
    <col min="6151" max="6151" width="16.7109375" style="63" customWidth="1"/>
    <col min="6152" max="6152" width="26.140625" style="63" customWidth="1"/>
    <col min="6153" max="6154" width="20.42578125" style="63" customWidth="1"/>
    <col min="6155" max="6160" width="9.140625" style="63" customWidth="1"/>
    <col min="6161" max="6161" width="11.140625" style="63" customWidth="1"/>
    <col min="6162" max="6163" width="9.140625" style="63" customWidth="1"/>
    <col min="6164" max="6399" width="8.85546875" style="63"/>
    <col min="6400" max="6400" width="16.42578125" style="63" customWidth="1"/>
    <col min="6401" max="6401" width="50.85546875" style="63" customWidth="1"/>
    <col min="6402" max="6402" width="21.85546875" style="63" customWidth="1"/>
    <col min="6403" max="6403" width="31.5703125" style="63" customWidth="1"/>
    <col min="6404" max="6404" width="22.85546875" style="63" customWidth="1"/>
    <col min="6405" max="6406" width="22.7109375" style="63" customWidth="1"/>
    <col min="6407" max="6407" width="16.7109375" style="63" customWidth="1"/>
    <col min="6408" max="6408" width="26.140625" style="63" customWidth="1"/>
    <col min="6409" max="6410" width="20.42578125" style="63" customWidth="1"/>
    <col min="6411" max="6416" width="9.140625" style="63" customWidth="1"/>
    <col min="6417" max="6417" width="11.140625" style="63" customWidth="1"/>
    <col min="6418" max="6419" width="9.140625" style="63" customWidth="1"/>
    <col min="6420" max="6655" width="8.85546875" style="63"/>
    <col min="6656" max="6656" width="16.42578125" style="63" customWidth="1"/>
    <col min="6657" max="6657" width="50.85546875" style="63" customWidth="1"/>
    <col min="6658" max="6658" width="21.85546875" style="63" customWidth="1"/>
    <col min="6659" max="6659" width="31.5703125" style="63" customWidth="1"/>
    <col min="6660" max="6660" width="22.85546875" style="63" customWidth="1"/>
    <col min="6661" max="6662" width="22.7109375" style="63" customWidth="1"/>
    <col min="6663" max="6663" width="16.7109375" style="63" customWidth="1"/>
    <col min="6664" max="6664" width="26.140625" style="63" customWidth="1"/>
    <col min="6665" max="6666" width="20.42578125" style="63" customWidth="1"/>
    <col min="6667" max="6672" width="9.140625" style="63" customWidth="1"/>
    <col min="6673" max="6673" width="11.140625" style="63" customWidth="1"/>
    <col min="6674" max="6675" width="9.140625" style="63" customWidth="1"/>
    <col min="6676" max="6911" width="8.85546875" style="63"/>
    <col min="6912" max="6912" width="16.42578125" style="63" customWidth="1"/>
    <col min="6913" max="6913" width="50.85546875" style="63" customWidth="1"/>
    <col min="6914" max="6914" width="21.85546875" style="63" customWidth="1"/>
    <col min="6915" max="6915" width="31.5703125" style="63" customWidth="1"/>
    <col min="6916" max="6916" width="22.85546875" style="63" customWidth="1"/>
    <col min="6917" max="6918" width="22.7109375" style="63" customWidth="1"/>
    <col min="6919" max="6919" width="16.7109375" style="63" customWidth="1"/>
    <col min="6920" max="6920" width="26.140625" style="63" customWidth="1"/>
    <col min="6921" max="6922" width="20.42578125" style="63" customWidth="1"/>
    <col min="6923" max="6928" width="9.140625" style="63" customWidth="1"/>
    <col min="6929" max="6929" width="11.140625" style="63" customWidth="1"/>
    <col min="6930" max="6931" width="9.140625" style="63" customWidth="1"/>
    <col min="6932" max="7167" width="8.85546875" style="63"/>
    <col min="7168" max="7168" width="16.42578125" style="63" customWidth="1"/>
    <col min="7169" max="7169" width="50.85546875" style="63" customWidth="1"/>
    <col min="7170" max="7170" width="21.85546875" style="63" customWidth="1"/>
    <col min="7171" max="7171" width="31.5703125" style="63" customWidth="1"/>
    <col min="7172" max="7172" width="22.85546875" style="63" customWidth="1"/>
    <col min="7173" max="7174" width="22.7109375" style="63" customWidth="1"/>
    <col min="7175" max="7175" width="16.7109375" style="63" customWidth="1"/>
    <col min="7176" max="7176" width="26.140625" style="63" customWidth="1"/>
    <col min="7177" max="7178" width="20.42578125" style="63" customWidth="1"/>
    <col min="7179" max="7184" width="9.140625" style="63" customWidth="1"/>
    <col min="7185" max="7185" width="11.140625" style="63" customWidth="1"/>
    <col min="7186" max="7187" width="9.140625" style="63" customWidth="1"/>
    <col min="7188" max="7423" width="8.85546875" style="63"/>
    <col min="7424" max="7424" width="16.42578125" style="63" customWidth="1"/>
    <col min="7425" max="7425" width="50.85546875" style="63" customWidth="1"/>
    <col min="7426" max="7426" width="21.85546875" style="63" customWidth="1"/>
    <col min="7427" max="7427" width="31.5703125" style="63" customWidth="1"/>
    <col min="7428" max="7428" width="22.85546875" style="63" customWidth="1"/>
    <col min="7429" max="7430" width="22.7109375" style="63" customWidth="1"/>
    <col min="7431" max="7431" width="16.7109375" style="63" customWidth="1"/>
    <col min="7432" max="7432" width="26.140625" style="63" customWidth="1"/>
    <col min="7433" max="7434" width="20.42578125" style="63" customWidth="1"/>
    <col min="7435" max="7440" width="9.140625" style="63" customWidth="1"/>
    <col min="7441" max="7441" width="11.140625" style="63" customWidth="1"/>
    <col min="7442" max="7443" width="9.140625" style="63" customWidth="1"/>
    <col min="7444" max="7679" width="8.85546875" style="63"/>
    <col min="7680" max="7680" width="16.42578125" style="63" customWidth="1"/>
    <col min="7681" max="7681" width="50.85546875" style="63" customWidth="1"/>
    <col min="7682" max="7682" width="21.85546875" style="63" customWidth="1"/>
    <col min="7683" max="7683" width="31.5703125" style="63" customWidth="1"/>
    <col min="7684" max="7684" width="22.85546875" style="63" customWidth="1"/>
    <col min="7685" max="7686" width="22.7109375" style="63" customWidth="1"/>
    <col min="7687" max="7687" width="16.7109375" style="63" customWidth="1"/>
    <col min="7688" max="7688" width="26.140625" style="63" customWidth="1"/>
    <col min="7689" max="7690" width="20.42578125" style="63" customWidth="1"/>
    <col min="7691" max="7696" width="9.140625" style="63" customWidth="1"/>
    <col min="7697" max="7697" width="11.140625" style="63" customWidth="1"/>
    <col min="7698" max="7699" width="9.140625" style="63" customWidth="1"/>
    <col min="7700" max="7935" width="8.85546875" style="63"/>
    <col min="7936" max="7936" width="16.42578125" style="63" customWidth="1"/>
    <col min="7937" max="7937" width="50.85546875" style="63" customWidth="1"/>
    <col min="7938" max="7938" width="21.85546875" style="63" customWidth="1"/>
    <col min="7939" max="7939" width="31.5703125" style="63" customWidth="1"/>
    <col min="7940" max="7940" width="22.85546875" style="63" customWidth="1"/>
    <col min="7941" max="7942" width="22.7109375" style="63" customWidth="1"/>
    <col min="7943" max="7943" width="16.7109375" style="63" customWidth="1"/>
    <col min="7944" max="7944" width="26.140625" style="63" customWidth="1"/>
    <col min="7945" max="7946" width="20.42578125" style="63" customWidth="1"/>
    <col min="7947" max="7952" width="9.140625" style="63" customWidth="1"/>
    <col min="7953" max="7953" width="11.140625" style="63" customWidth="1"/>
    <col min="7954" max="7955" width="9.140625" style="63" customWidth="1"/>
    <col min="7956" max="8191" width="8.85546875" style="63"/>
    <col min="8192" max="8192" width="16.42578125" style="63" customWidth="1"/>
    <col min="8193" max="8193" width="50.85546875" style="63" customWidth="1"/>
    <col min="8194" max="8194" width="21.85546875" style="63" customWidth="1"/>
    <col min="8195" max="8195" width="31.5703125" style="63" customWidth="1"/>
    <col min="8196" max="8196" width="22.85546875" style="63" customWidth="1"/>
    <col min="8197" max="8198" width="22.7109375" style="63" customWidth="1"/>
    <col min="8199" max="8199" width="16.7109375" style="63" customWidth="1"/>
    <col min="8200" max="8200" width="26.140625" style="63" customWidth="1"/>
    <col min="8201" max="8202" width="20.42578125" style="63" customWidth="1"/>
    <col min="8203" max="8208" width="9.140625" style="63" customWidth="1"/>
    <col min="8209" max="8209" width="11.140625" style="63" customWidth="1"/>
    <col min="8210" max="8211" width="9.140625" style="63" customWidth="1"/>
    <col min="8212" max="8447" width="8.85546875" style="63"/>
    <col min="8448" max="8448" width="16.42578125" style="63" customWidth="1"/>
    <col min="8449" max="8449" width="50.85546875" style="63" customWidth="1"/>
    <col min="8450" max="8450" width="21.85546875" style="63" customWidth="1"/>
    <col min="8451" max="8451" width="31.5703125" style="63" customWidth="1"/>
    <col min="8452" max="8452" width="22.85546875" style="63" customWidth="1"/>
    <col min="8453" max="8454" width="22.7109375" style="63" customWidth="1"/>
    <col min="8455" max="8455" width="16.7109375" style="63" customWidth="1"/>
    <col min="8456" max="8456" width="26.140625" style="63" customWidth="1"/>
    <col min="8457" max="8458" width="20.42578125" style="63" customWidth="1"/>
    <col min="8459" max="8464" width="9.140625" style="63" customWidth="1"/>
    <col min="8465" max="8465" width="11.140625" style="63" customWidth="1"/>
    <col min="8466" max="8467" width="9.140625" style="63" customWidth="1"/>
    <col min="8468" max="8703" width="8.85546875" style="63"/>
    <col min="8704" max="8704" width="16.42578125" style="63" customWidth="1"/>
    <col min="8705" max="8705" width="50.85546875" style="63" customWidth="1"/>
    <col min="8706" max="8706" width="21.85546875" style="63" customWidth="1"/>
    <col min="8707" max="8707" width="31.5703125" style="63" customWidth="1"/>
    <col min="8708" max="8708" width="22.85546875" style="63" customWidth="1"/>
    <col min="8709" max="8710" width="22.7109375" style="63" customWidth="1"/>
    <col min="8711" max="8711" width="16.7109375" style="63" customWidth="1"/>
    <col min="8712" max="8712" width="26.140625" style="63" customWidth="1"/>
    <col min="8713" max="8714" width="20.42578125" style="63" customWidth="1"/>
    <col min="8715" max="8720" width="9.140625" style="63" customWidth="1"/>
    <col min="8721" max="8721" width="11.140625" style="63" customWidth="1"/>
    <col min="8722" max="8723" width="9.140625" style="63" customWidth="1"/>
    <col min="8724" max="8959" width="8.85546875" style="63"/>
    <col min="8960" max="8960" width="16.42578125" style="63" customWidth="1"/>
    <col min="8961" max="8961" width="50.85546875" style="63" customWidth="1"/>
    <col min="8962" max="8962" width="21.85546875" style="63" customWidth="1"/>
    <col min="8963" max="8963" width="31.5703125" style="63" customWidth="1"/>
    <col min="8964" max="8964" width="22.85546875" style="63" customWidth="1"/>
    <col min="8965" max="8966" width="22.7109375" style="63" customWidth="1"/>
    <col min="8967" max="8967" width="16.7109375" style="63" customWidth="1"/>
    <col min="8968" max="8968" width="26.140625" style="63" customWidth="1"/>
    <col min="8969" max="8970" width="20.42578125" style="63" customWidth="1"/>
    <col min="8971" max="8976" width="9.140625" style="63" customWidth="1"/>
    <col min="8977" max="8977" width="11.140625" style="63" customWidth="1"/>
    <col min="8978" max="8979" width="9.140625" style="63" customWidth="1"/>
    <col min="8980" max="9215" width="8.85546875" style="63"/>
    <col min="9216" max="9216" width="16.42578125" style="63" customWidth="1"/>
    <col min="9217" max="9217" width="50.85546875" style="63" customWidth="1"/>
    <col min="9218" max="9218" width="21.85546875" style="63" customWidth="1"/>
    <col min="9219" max="9219" width="31.5703125" style="63" customWidth="1"/>
    <col min="9220" max="9220" width="22.85546875" style="63" customWidth="1"/>
    <col min="9221" max="9222" width="22.7109375" style="63" customWidth="1"/>
    <col min="9223" max="9223" width="16.7109375" style="63" customWidth="1"/>
    <col min="9224" max="9224" width="26.140625" style="63" customWidth="1"/>
    <col min="9225" max="9226" width="20.42578125" style="63" customWidth="1"/>
    <col min="9227" max="9232" width="9.140625" style="63" customWidth="1"/>
    <col min="9233" max="9233" width="11.140625" style="63" customWidth="1"/>
    <col min="9234" max="9235" width="9.140625" style="63" customWidth="1"/>
    <col min="9236" max="9471" width="8.85546875" style="63"/>
    <col min="9472" max="9472" width="16.42578125" style="63" customWidth="1"/>
    <col min="9473" max="9473" width="50.85546875" style="63" customWidth="1"/>
    <col min="9474" max="9474" width="21.85546875" style="63" customWidth="1"/>
    <col min="9475" max="9475" width="31.5703125" style="63" customWidth="1"/>
    <col min="9476" max="9476" width="22.85546875" style="63" customWidth="1"/>
    <col min="9477" max="9478" width="22.7109375" style="63" customWidth="1"/>
    <col min="9479" max="9479" width="16.7109375" style="63" customWidth="1"/>
    <col min="9480" max="9480" width="26.140625" style="63" customWidth="1"/>
    <col min="9481" max="9482" width="20.42578125" style="63" customWidth="1"/>
    <col min="9483" max="9488" width="9.140625" style="63" customWidth="1"/>
    <col min="9489" max="9489" width="11.140625" style="63" customWidth="1"/>
    <col min="9490" max="9491" width="9.140625" style="63" customWidth="1"/>
    <col min="9492" max="9727" width="8.85546875" style="63"/>
    <col min="9728" max="9728" width="16.42578125" style="63" customWidth="1"/>
    <col min="9729" max="9729" width="50.85546875" style="63" customWidth="1"/>
    <col min="9730" max="9730" width="21.85546875" style="63" customWidth="1"/>
    <col min="9731" max="9731" width="31.5703125" style="63" customWidth="1"/>
    <col min="9732" max="9732" width="22.85546875" style="63" customWidth="1"/>
    <col min="9733" max="9734" width="22.7109375" style="63" customWidth="1"/>
    <col min="9735" max="9735" width="16.7109375" style="63" customWidth="1"/>
    <col min="9736" max="9736" width="26.140625" style="63" customWidth="1"/>
    <col min="9737" max="9738" width="20.42578125" style="63" customWidth="1"/>
    <col min="9739" max="9744" width="9.140625" style="63" customWidth="1"/>
    <col min="9745" max="9745" width="11.140625" style="63" customWidth="1"/>
    <col min="9746" max="9747" width="9.140625" style="63" customWidth="1"/>
    <col min="9748" max="9983" width="8.85546875" style="63"/>
    <col min="9984" max="9984" width="16.42578125" style="63" customWidth="1"/>
    <col min="9985" max="9985" width="50.85546875" style="63" customWidth="1"/>
    <col min="9986" max="9986" width="21.85546875" style="63" customWidth="1"/>
    <col min="9987" max="9987" width="31.5703125" style="63" customWidth="1"/>
    <col min="9988" max="9988" width="22.85546875" style="63" customWidth="1"/>
    <col min="9989" max="9990" width="22.7109375" style="63" customWidth="1"/>
    <col min="9991" max="9991" width="16.7109375" style="63" customWidth="1"/>
    <col min="9992" max="9992" width="26.140625" style="63" customWidth="1"/>
    <col min="9993" max="9994" width="20.42578125" style="63" customWidth="1"/>
    <col min="9995" max="10000" width="9.140625" style="63" customWidth="1"/>
    <col min="10001" max="10001" width="11.140625" style="63" customWidth="1"/>
    <col min="10002" max="10003" width="9.140625" style="63" customWidth="1"/>
    <col min="10004" max="10239" width="8.85546875" style="63"/>
    <col min="10240" max="10240" width="16.42578125" style="63" customWidth="1"/>
    <col min="10241" max="10241" width="50.85546875" style="63" customWidth="1"/>
    <col min="10242" max="10242" width="21.85546875" style="63" customWidth="1"/>
    <col min="10243" max="10243" width="31.5703125" style="63" customWidth="1"/>
    <col min="10244" max="10244" width="22.85546875" style="63" customWidth="1"/>
    <col min="10245" max="10246" width="22.7109375" style="63" customWidth="1"/>
    <col min="10247" max="10247" width="16.7109375" style="63" customWidth="1"/>
    <col min="10248" max="10248" width="26.140625" style="63" customWidth="1"/>
    <col min="10249" max="10250" width="20.42578125" style="63" customWidth="1"/>
    <col min="10251" max="10256" width="9.140625" style="63" customWidth="1"/>
    <col min="10257" max="10257" width="11.140625" style="63" customWidth="1"/>
    <col min="10258" max="10259" width="9.140625" style="63" customWidth="1"/>
    <col min="10260" max="10495" width="8.85546875" style="63"/>
    <col min="10496" max="10496" width="16.42578125" style="63" customWidth="1"/>
    <col min="10497" max="10497" width="50.85546875" style="63" customWidth="1"/>
    <col min="10498" max="10498" width="21.85546875" style="63" customWidth="1"/>
    <col min="10499" max="10499" width="31.5703125" style="63" customWidth="1"/>
    <col min="10500" max="10500" width="22.85546875" style="63" customWidth="1"/>
    <col min="10501" max="10502" width="22.7109375" style="63" customWidth="1"/>
    <col min="10503" max="10503" width="16.7109375" style="63" customWidth="1"/>
    <col min="10504" max="10504" width="26.140625" style="63" customWidth="1"/>
    <col min="10505" max="10506" width="20.42578125" style="63" customWidth="1"/>
    <col min="10507" max="10512" width="9.140625" style="63" customWidth="1"/>
    <col min="10513" max="10513" width="11.140625" style="63" customWidth="1"/>
    <col min="10514" max="10515" width="9.140625" style="63" customWidth="1"/>
    <col min="10516" max="10751" width="8.85546875" style="63"/>
    <col min="10752" max="10752" width="16.42578125" style="63" customWidth="1"/>
    <col min="10753" max="10753" width="50.85546875" style="63" customWidth="1"/>
    <col min="10754" max="10754" width="21.85546875" style="63" customWidth="1"/>
    <col min="10755" max="10755" width="31.5703125" style="63" customWidth="1"/>
    <col min="10756" max="10756" width="22.85546875" style="63" customWidth="1"/>
    <col min="10757" max="10758" width="22.7109375" style="63" customWidth="1"/>
    <col min="10759" max="10759" width="16.7109375" style="63" customWidth="1"/>
    <col min="10760" max="10760" width="26.140625" style="63" customWidth="1"/>
    <col min="10761" max="10762" width="20.42578125" style="63" customWidth="1"/>
    <col min="10763" max="10768" width="9.140625" style="63" customWidth="1"/>
    <col min="10769" max="10769" width="11.140625" style="63" customWidth="1"/>
    <col min="10770" max="10771" width="9.140625" style="63" customWidth="1"/>
    <col min="10772" max="11007" width="8.85546875" style="63"/>
    <col min="11008" max="11008" width="16.42578125" style="63" customWidth="1"/>
    <col min="11009" max="11009" width="50.85546875" style="63" customWidth="1"/>
    <col min="11010" max="11010" width="21.85546875" style="63" customWidth="1"/>
    <col min="11011" max="11011" width="31.5703125" style="63" customWidth="1"/>
    <col min="11012" max="11012" width="22.85546875" style="63" customWidth="1"/>
    <col min="11013" max="11014" width="22.7109375" style="63" customWidth="1"/>
    <col min="11015" max="11015" width="16.7109375" style="63" customWidth="1"/>
    <col min="11016" max="11016" width="26.140625" style="63" customWidth="1"/>
    <col min="11017" max="11018" width="20.42578125" style="63" customWidth="1"/>
    <col min="11019" max="11024" width="9.140625" style="63" customWidth="1"/>
    <col min="11025" max="11025" width="11.140625" style="63" customWidth="1"/>
    <col min="11026" max="11027" width="9.140625" style="63" customWidth="1"/>
    <col min="11028" max="11263" width="8.85546875" style="63"/>
    <col min="11264" max="11264" width="16.42578125" style="63" customWidth="1"/>
    <col min="11265" max="11265" width="50.85546875" style="63" customWidth="1"/>
    <col min="11266" max="11266" width="21.85546875" style="63" customWidth="1"/>
    <col min="11267" max="11267" width="31.5703125" style="63" customWidth="1"/>
    <col min="11268" max="11268" width="22.85546875" style="63" customWidth="1"/>
    <col min="11269" max="11270" width="22.7109375" style="63" customWidth="1"/>
    <col min="11271" max="11271" width="16.7109375" style="63" customWidth="1"/>
    <col min="11272" max="11272" width="26.140625" style="63" customWidth="1"/>
    <col min="11273" max="11274" width="20.42578125" style="63" customWidth="1"/>
    <col min="11275" max="11280" width="9.140625" style="63" customWidth="1"/>
    <col min="11281" max="11281" width="11.140625" style="63" customWidth="1"/>
    <col min="11282" max="11283" width="9.140625" style="63" customWidth="1"/>
    <col min="11284" max="11519" width="8.85546875" style="63"/>
    <col min="11520" max="11520" width="16.42578125" style="63" customWidth="1"/>
    <col min="11521" max="11521" width="50.85546875" style="63" customWidth="1"/>
    <col min="11522" max="11522" width="21.85546875" style="63" customWidth="1"/>
    <col min="11523" max="11523" width="31.5703125" style="63" customWidth="1"/>
    <col min="11524" max="11524" width="22.85546875" style="63" customWidth="1"/>
    <col min="11525" max="11526" width="22.7109375" style="63" customWidth="1"/>
    <col min="11527" max="11527" width="16.7109375" style="63" customWidth="1"/>
    <col min="11528" max="11528" width="26.140625" style="63" customWidth="1"/>
    <col min="11529" max="11530" width="20.42578125" style="63" customWidth="1"/>
    <col min="11531" max="11536" width="9.140625" style="63" customWidth="1"/>
    <col min="11537" max="11537" width="11.140625" style="63" customWidth="1"/>
    <col min="11538" max="11539" width="9.140625" style="63" customWidth="1"/>
    <col min="11540" max="11775" width="8.85546875" style="63"/>
    <col min="11776" max="11776" width="16.42578125" style="63" customWidth="1"/>
    <col min="11777" max="11777" width="50.85546875" style="63" customWidth="1"/>
    <col min="11778" max="11778" width="21.85546875" style="63" customWidth="1"/>
    <col min="11779" max="11779" width="31.5703125" style="63" customWidth="1"/>
    <col min="11780" max="11780" width="22.85546875" style="63" customWidth="1"/>
    <col min="11781" max="11782" width="22.7109375" style="63" customWidth="1"/>
    <col min="11783" max="11783" width="16.7109375" style="63" customWidth="1"/>
    <col min="11784" max="11784" width="26.140625" style="63" customWidth="1"/>
    <col min="11785" max="11786" width="20.42578125" style="63" customWidth="1"/>
    <col min="11787" max="11792" width="9.140625" style="63" customWidth="1"/>
    <col min="11793" max="11793" width="11.140625" style="63" customWidth="1"/>
    <col min="11794" max="11795" width="9.140625" style="63" customWidth="1"/>
    <col min="11796" max="12031" width="8.85546875" style="63"/>
    <col min="12032" max="12032" width="16.42578125" style="63" customWidth="1"/>
    <col min="12033" max="12033" width="50.85546875" style="63" customWidth="1"/>
    <col min="12034" max="12034" width="21.85546875" style="63" customWidth="1"/>
    <col min="12035" max="12035" width="31.5703125" style="63" customWidth="1"/>
    <col min="12036" max="12036" width="22.85546875" style="63" customWidth="1"/>
    <col min="12037" max="12038" width="22.7109375" style="63" customWidth="1"/>
    <col min="12039" max="12039" width="16.7109375" style="63" customWidth="1"/>
    <col min="12040" max="12040" width="26.140625" style="63" customWidth="1"/>
    <col min="12041" max="12042" width="20.42578125" style="63" customWidth="1"/>
    <col min="12043" max="12048" width="9.140625" style="63" customWidth="1"/>
    <col min="12049" max="12049" width="11.140625" style="63" customWidth="1"/>
    <col min="12050" max="12051" width="9.140625" style="63" customWidth="1"/>
    <col min="12052" max="12287" width="8.85546875" style="63"/>
    <col min="12288" max="12288" width="16.42578125" style="63" customWidth="1"/>
    <col min="12289" max="12289" width="50.85546875" style="63" customWidth="1"/>
    <col min="12290" max="12290" width="21.85546875" style="63" customWidth="1"/>
    <col min="12291" max="12291" width="31.5703125" style="63" customWidth="1"/>
    <col min="12292" max="12292" width="22.85546875" style="63" customWidth="1"/>
    <col min="12293" max="12294" width="22.7109375" style="63" customWidth="1"/>
    <col min="12295" max="12295" width="16.7109375" style="63" customWidth="1"/>
    <col min="12296" max="12296" width="26.140625" style="63" customWidth="1"/>
    <col min="12297" max="12298" width="20.42578125" style="63" customWidth="1"/>
    <col min="12299" max="12304" width="9.140625" style="63" customWidth="1"/>
    <col min="12305" max="12305" width="11.140625" style="63" customWidth="1"/>
    <col min="12306" max="12307" width="9.140625" style="63" customWidth="1"/>
    <col min="12308" max="12543" width="8.85546875" style="63"/>
    <col min="12544" max="12544" width="16.42578125" style="63" customWidth="1"/>
    <col min="12545" max="12545" width="50.85546875" style="63" customWidth="1"/>
    <col min="12546" max="12546" width="21.85546875" style="63" customWidth="1"/>
    <col min="12547" max="12547" width="31.5703125" style="63" customWidth="1"/>
    <col min="12548" max="12548" width="22.85546875" style="63" customWidth="1"/>
    <col min="12549" max="12550" width="22.7109375" style="63" customWidth="1"/>
    <col min="12551" max="12551" width="16.7109375" style="63" customWidth="1"/>
    <col min="12552" max="12552" width="26.140625" style="63" customWidth="1"/>
    <col min="12553" max="12554" width="20.42578125" style="63" customWidth="1"/>
    <col min="12555" max="12560" width="9.140625" style="63" customWidth="1"/>
    <col min="12561" max="12561" width="11.140625" style="63" customWidth="1"/>
    <col min="12562" max="12563" width="9.140625" style="63" customWidth="1"/>
    <col min="12564" max="12799" width="8.85546875" style="63"/>
    <col min="12800" max="12800" width="16.42578125" style="63" customWidth="1"/>
    <col min="12801" max="12801" width="50.85546875" style="63" customWidth="1"/>
    <col min="12802" max="12802" width="21.85546875" style="63" customWidth="1"/>
    <col min="12803" max="12803" width="31.5703125" style="63" customWidth="1"/>
    <col min="12804" max="12804" width="22.85546875" style="63" customWidth="1"/>
    <col min="12805" max="12806" width="22.7109375" style="63" customWidth="1"/>
    <col min="12807" max="12807" width="16.7109375" style="63" customWidth="1"/>
    <col min="12808" max="12808" width="26.140625" style="63" customWidth="1"/>
    <col min="12809" max="12810" width="20.42578125" style="63" customWidth="1"/>
    <col min="12811" max="12816" width="9.140625" style="63" customWidth="1"/>
    <col min="12817" max="12817" width="11.140625" style="63" customWidth="1"/>
    <col min="12818" max="12819" width="9.140625" style="63" customWidth="1"/>
    <col min="12820" max="13055" width="8.85546875" style="63"/>
    <col min="13056" max="13056" width="16.42578125" style="63" customWidth="1"/>
    <col min="13057" max="13057" width="50.85546875" style="63" customWidth="1"/>
    <col min="13058" max="13058" width="21.85546875" style="63" customWidth="1"/>
    <col min="13059" max="13059" width="31.5703125" style="63" customWidth="1"/>
    <col min="13060" max="13060" width="22.85546875" style="63" customWidth="1"/>
    <col min="13061" max="13062" width="22.7109375" style="63" customWidth="1"/>
    <col min="13063" max="13063" width="16.7109375" style="63" customWidth="1"/>
    <col min="13064" max="13064" width="26.140625" style="63" customWidth="1"/>
    <col min="13065" max="13066" width="20.42578125" style="63" customWidth="1"/>
    <col min="13067" max="13072" width="9.140625" style="63" customWidth="1"/>
    <col min="13073" max="13073" width="11.140625" style="63" customWidth="1"/>
    <col min="13074" max="13075" width="9.140625" style="63" customWidth="1"/>
    <col min="13076" max="13311" width="8.85546875" style="63"/>
    <col min="13312" max="13312" width="16.42578125" style="63" customWidth="1"/>
    <col min="13313" max="13313" width="50.85546875" style="63" customWidth="1"/>
    <col min="13314" max="13314" width="21.85546875" style="63" customWidth="1"/>
    <col min="13315" max="13315" width="31.5703125" style="63" customWidth="1"/>
    <col min="13316" max="13316" width="22.85546875" style="63" customWidth="1"/>
    <col min="13317" max="13318" width="22.7109375" style="63" customWidth="1"/>
    <col min="13319" max="13319" width="16.7109375" style="63" customWidth="1"/>
    <col min="13320" max="13320" width="26.140625" style="63" customWidth="1"/>
    <col min="13321" max="13322" width="20.42578125" style="63" customWidth="1"/>
    <col min="13323" max="13328" width="9.140625" style="63" customWidth="1"/>
    <col min="13329" max="13329" width="11.140625" style="63" customWidth="1"/>
    <col min="13330" max="13331" width="9.140625" style="63" customWidth="1"/>
    <col min="13332" max="13567" width="8.85546875" style="63"/>
    <col min="13568" max="13568" width="16.42578125" style="63" customWidth="1"/>
    <col min="13569" max="13569" width="50.85546875" style="63" customWidth="1"/>
    <col min="13570" max="13570" width="21.85546875" style="63" customWidth="1"/>
    <col min="13571" max="13571" width="31.5703125" style="63" customWidth="1"/>
    <col min="13572" max="13572" width="22.85546875" style="63" customWidth="1"/>
    <col min="13573" max="13574" width="22.7109375" style="63" customWidth="1"/>
    <col min="13575" max="13575" width="16.7109375" style="63" customWidth="1"/>
    <col min="13576" max="13576" width="26.140625" style="63" customWidth="1"/>
    <col min="13577" max="13578" width="20.42578125" style="63" customWidth="1"/>
    <col min="13579" max="13584" width="9.140625" style="63" customWidth="1"/>
    <col min="13585" max="13585" width="11.140625" style="63" customWidth="1"/>
    <col min="13586" max="13587" width="9.140625" style="63" customWidth="1"/>
    <col min="13588" max="13823" width="8.85546875" style="63"/>
    <col min="13824" max="13824" width="16.42578125" style="63" customWidth="1"/>
    <col min="13825" max="13825" width="50.85546875" style="63" customWidth="1"/>
    <col min="13826" max="13826" width="21.85546875" style="63" customWidth="1"/>
    <col min="13827" max="13827" width="31.5703125" style="63" customWidth="1"/>
    <col min="13828" max="13828" width="22.85546875" style="63" customWidth="1"/>
    <col min="13829" max="13830" width="22.7109375" style="63" customWidth="1"/>
    <col min="13831" max="13831" width="16.7109375" style="63" customWidth="1"/>
    <col min="13832" max="13832" width="26.140625" style="63" customWidth="1"/>
    <col min="13833" max="13834" width="20.42578125" style="63" customWidth="1"/>
    <col min="13835" max="13840" width="9.140625" style="63" customWidth="1"/>
    <col min="13841" max="13841" width="11.140625" style="63" customWidth="1"/>
    <col min="13842" max="13843" width="9.140625" style="63" customWidth="1"/>
    <col min="13844" max="14079" width="8.85546875" style="63"/>
    <col min="14080" max="14080" width="16.42578125" style="63" customWidth="1"/>
    <col min="14081" max="14081" width="50.85546875" style="63" customWidth="1"/>
    <col min="14082" max="14082" width="21.85546875" style="63" customWidth="1"/>
    <col min="14083" max="14083" width="31.5703125" style="63" customWidth="1"/>
    <col min="14084" max="14084" width="22.85546875" style="63" customWidth="1"/>
    <col min="14085" max="14086" width="22.7109375" style="63" customWidth="1"/>
    <col min="14087" max="14087" width="16.7109375" style="63" customWidth="1"/>
    <col min="14088" max="14088" width="26.140625" style="63" customWidth="1"/>
    <col min="14089" max="14090" width="20.42578125" style="63" customWidth="1"/>
    <col min="14091" max="14096" width="9.140625" style="63" customWidth="1"/>
    <col min="14097" max="14097" width="11.140625" style="63" customWidth="1"/>
    <col min="14098" max="14099" width="9.140625" style="63" customWidth="1"/>
    <col min="14100" max="14335" width="8.85546875" style="63"/>
    <col min="14336" max="14336" width="16.42578125" style="63" customWidth="1"/>
    <col min="14337" max="14337" width="50.85546875" style="63" customWidth="1"/>
    <col min="14338" max="14338" width="21.85546875" style="63" customWidth="1"/>
    <col min="14339" max="14339" width="31.5703125" style="63" customWidth="1"/>
    <col min="14340" max="14340" width="22.85546875" style="63" customWidth="1"/>
    <col min="14341" max="14342" width="22.7109375" style="63" customWidth="1"/>
    <col min="14343" max="14343" width="16.7109375" style="63" customWidth="1"/>
    <col min="14344" max="14344" width="26.140625" style="63" customWidth="1"/>
    <col min="14345" max="14346" width="20.42578125" style="63" customWidth="1"/>
    <col min="14347" max="14352" width="9.140625" style="63" customWidth="1"/>
    <col min="14353" max="14353" width="11.140625" style="63" customWidth="1"/>
    <col min="14354" max="14355" width="9.140625" style="63" customWidth="1"/>
    <col min="14356" max="14591" width="8.85546875" style="63"/>
    <col min="14592" max="14592" width="16.42578125" style="63" customWidth="1"/>
    <col min="14593" max="14593" width="50.85546875" style="63" customWidth="1"/>
    <col min="14594" max="14594" width="21.85546875" style="63" customWidth="1"/>
    <col min="14595" max="14595" width="31.5703125" style="63" customWidth="1"/>
    <col min="14596" max="14596" width="22.85546875" style="63" customWidth="1"/>
    <col min="14597" max="14598" width="22.7109375" style="63" customWidth="1"/>
    <col min="14599" max="14599" width="16.7109375" style="63" customWidth="1"/>
    <col min="14600" max="14600" width="26.140625" style="63" customWidth="1"/>
    <col min="14601" max="14602" width="20.42578125" style="63" customWidth="1"/>
    <col min="14603" max="14608" width="9.140625" style="63" customWidth="1"/>
    <col min="14609" max="14609" width="11.140625" style="63" customWidth="1"/>
    <col min="14610" max="14611" width="9.140625" style="63" customWidth="1"/>
    <col min="14612" max="14847" width="8.85546875" style="63"/>
    <col min="14848" max="14848" width="16.42578125" style="63" customWidth="1"/>
    <col min="14849" max="14849" width="50.85546875" style="63" customWidth="1"/>
    <col min="14850" max="14850" width="21.85546875" style="63" customWidth="1"/>
    <col min="14851" max="14851" width="31.5703125" style="63" customWidth="1"/>
    <col min="14852" max="14852" width="22.85546875" style="63" customWidth="1"/>
    <col min="14853" max="14854" width="22.7109375" style="63" customWidth="1"/>
    <col min="14855" max="14855" width="16.7109375" style="63" customWidth="1"/>
    <col min="14856" max="14856" width="26.140625" style="63" customWidth="1"/>
    <col min="14857" max="14858" width="20.42578125" style="63" customWidth="1"/>
    <col min="14859" max="14864" width="9.140625" style="63" customWidth="1"/>
    <col min="14865" max="14865" width="11.140625" style="63" customWidth="1"/>
    <col min="14866" max="14867" width="9.140625" style="63" customWidth="1"/>
    <col min="14868" max="15103" width="8.85546875" style="63"/>
    <col min="15104" max="15104" width="16.42578125" style="63" customWidth="1"/>
    <col min="15105" max="15105" width="50.85546875" style="63" customWidth="1"/>
    <col min="15106" max="15106" width="21.85546875" style="63" customWidth="1"/>
    <col min="15107" max="15107" width="31.5703125" style="63" customWidth="1"/>
    <col min="15108" max="15108" width="22.85546875" style="63" customWidth="1"/>
    <col min="15109" max="15110" width="22.7109375" style="63" customWidth="1"/>
    <col min="15111" max="15111" width="16.7109375" style="63" customWidth="1"/>
    <col min="15112" max="15112" width="26.140625" style="63" customWidth="1"/>
    <col min="15113" max="15114" width="20.42578125" style="63" customWidth="1"/>
    <col min="15115" max="15120" width="9.140625" style="63" customWidth="1"/>
    <col min="15121" max="15121" width="11.140625" style="63" customWidth="1"/>
    <col min="15122" max="15123" width="9.140625" style="63" customWidth="1"/>
    <col min="15124" max="15359" width="8.85546875" style="63"/>
    <col min="15360" max="15360" width="16.42578125" style="63" customWidth="1"/>
    <col min="15361" max="15361" width="50.85546875" style="63" customWidth="1"/>
    <col min="15362" max="15362" width="21.85546875" style="63" customWidth="1"/>
    <col min="15363" max="15363" width="31.5703125" style="63" customWidth="1"/>
    <col min="15364" max="15364" width="22.85546875" style="63" customWidth="1"/>
    <col min="15365" max="15366" width="22.7109375" style="63" customWidth="1"/>
    <col min="15367" max="15367" width="16.7109375" style="63" customWidth="1"/>
    <col min="15368" max="15368" width="26.140625" style="63" customWidth="1"/>
    <col min="15369" max="15370" width="20.42578125" style="63" customWidth="1"/>
    <col min="15371" max="15376" width="9.140625" style="63" customWidth="1"/>
    <col min="15377" max="15377" width="11.140625" style="63" customWidth="1"/>
    <col min="15378" max="15379" width="9.140625" style="63" customWidth="1"/>
    <col min="15380" max="15615" width="8.85546875" style="63"/>
    <col min="15616" max="15616" width="16.42578125" style="63" customWidth="1"/>
    <col min="15617" max="15617" width="50.85546875" style="63" customWidth="1"/>
    <col min="15618" max="15618" width="21.85546875" style="63" customWidth="1"/>
    <col min="15619" max="15619" width="31.5703125" style="63" customWidth="1"/>
    <col min="15620" max="15620" width="22.85546875" style="63" customWidth="1"/>
    <col min="15621" max="15622" width="22.7109375" style="63" customWidth="1"/>
    <col min="15623" max="15623" width="16.7109375" style="63" customWidth="1"/>
    <col min="15624" max="15624" width="26.140625" style="63" customWidth="1"/>
    <col min="15625" max="15626" width="20.42578125" style="63" customWidth="1"/>
    <col min="15627" max="15632" width="9.140625" style="63" customWidth="1"/>
    <col min="15633" max="15633" width="11.140625" style="63" customWidth="1"/>
    <col min="15634" max="15635" width="9.140625" style="63" customWidth="1"/>
    <col min="15636" max="15871" width="8.85546875" style="63"/>
    <col min="15872" max="15872" width="16.42578125" style="63" customWidth="1"/>
    <col min="15873" max="15873" width="50.85546875" style="63" customWidth="1"/>
    <col min="15874" max="15874" width="21.85546875" style="63" customWidth="1"/>
    <col min="15875" max="15875" width="31.5703125" style="63" customWidth="1"/>
    <col min="15876" max="15876" width="22.85546875" style="63" customWidth="1"/>
    <col min="15877" max="15878" width="22.7109375" style="63" customWidth="1"/>
    <col min="15879" max="15879" width="16.7109375" style="63" customWidth="1"/>
    <col min="15880" max="15880" width="26.140625" style="63" customWidth="1"/>
    <col min="15881" max="15882" width="20.42578125" style="63" customWidth="1"/>
    <col min="15883" max="15888" width="9.140625" style="63" customWidth="1"/>
    <col min="15889" max="15889" width="11.140625" style="63" customWidth="1"/>
    <col min="15890" max="15891" width="9.140625" style="63" customWidth="1"/>
    <col min="15892" max="16127" width="8.85546875" style="63"/>
    <col min="16128" max="16128" width="16.42578125" style="63" customWidth="1"/>
    <col min="16129" max="16129" width="50.85546875" style="63" customWidth="1"/>
    <col min="16130" max="16130" width="21.85546875" style="63" customWidth="1"/>
    <col min="16131" max="16131" width="31.5703125" style="63" customWidth="1"/>
    <col min="16132" max="16132" width="22.85546875" style="63" customWidth="1"/>
    <col min="16133" max="16134" width="22.7109375" style="63" customWidth="1"/>
    <col min="16135" max="16135" width="16.7109375" style="63" customWidth="1"/>
    <col min="16136" max="16136" width="26.140625" style="63" customWidth="1"/>
    <col min="16137" max="16138" width="20.42578125" style="63" customWidth="1"/>
    <col min="16139" max="16144" width="9.140625" style="63" customWidth="1"/>
    <col min="16145" max="16145" width="11.140625" style="63" customWidth="1"/>
    <col min="16146" max="16147" width="9.140625" style="63" customWidth="1"/>
    <col min="16148" max="16382" width="8.85546875" style="63"/>
    <col min="16383" max="16384" width="8.85546875" style="63" customWidth="1"/>
  </cols>
  <sheetData>
    <row r="1" spans="2:10" ht="35.450000000000003" customHeight="1" x14ac:dyDescent="0.35">
      <c r="B1" s="122"/>
      <c r="C1" s="122"/>
      <c r="D1" s="122"/>
      <c r="E1" s="122"/>
      <c r="F1" s="122"/>
      <c r="G1" s="122"/>
      <c r="H1" s="122"/>
    </row>
    <row r="2" spans="2:10" ht="35.450000000000003" customHeight="1" x14ac:dyDescent="0.35">
      <c r="B2" s="122"/>
      <c r="C2" s="122"/>
      <c r="D2" s="122"/>
      <c r="E2" s="122"/>
      <c r="F2" s="122"/>
      <c r="G2" s="122"/>
      <c r="H2" s="122"/>
    </row>
    <row r="3" spans="2:10" ht="35.25" customHeight="1" x14ac:dyDescent="0.35">
      <c r="B3" s="64"/>
      <c r="C3" s="65"/>
      <c r="D3" s="65"/>
      <c r="E3" s="65"/>
      <c r="F3" s="66"/>
      <c r="G3" s="67"/>
      <c r="H3" s="100" t="s">
        <v>1</v>
      </c>
    </row>
    <row r="4" spans="2:10" ht="35.450000000000003" customHeight="1" x14ac:dyDescent="0.35">
      <c r="B4" s="117" t="s">
        <v>276</v>
      </c>
      <c r="C4" s="117"/>
      <c r="D4" s="117"/>
      <c r="E4" s="117"/>
      <c r="F4" s="117"/>
      <c r="G4" s="117"/>
      <c r="H4" s="117"/>
    </row>
    <row r="5" spans="2:10" ht="10.15" customHeight="1" x14ac:dyDescent="0.35">
      <c r="B5" s="68"/>
      <c r="C5" s="65"/>
      <c r="D5" s="65"/>
      <c r="E5" s="65"/>
      <c r="F5" s="66"/>
      <c r="G5" s="67"/>
      <c r="H5" s="68"/>
    </row>
    <row r="6" spans="2:10" ht="63.6" customHeight="1" x14ac:dyDescent="0.35">
      <c r="B6" s="69" t="s">
        <v>284</v>
      </c>
      <c r="C6" s="69" t="s">
        <v>93</v>
      </c>
      <c r="D6" s="69" t="s">
        <v>94</v>
      </c>
      <c r="E6" s="69" t="s">
        <v>286</v>
      </c>
      <c r="F6" s="70" t="s">
        <v>124</v>
      </c>
      <c r="G6" s="71" t="s">
        <v>148</v>
      </c>
      <c r="H6" s="69" t="s">
        <v>101</v>
      </c>
      <c r="I6" s="118"/>
      <c r="J6" s="118"/>
    </row>
    <row r="7" spans="2:10" ht="35.450000000000003" customHeight="1" x14ac:dyDescent="0.35">
      <c r="B7" s="72">
        <v>1</v>
      </c>
      <c r="C7" s="72" t="s">
        <v>149</v>
      </c>
      <c r="D7" s="72">
        <v>210</v>
      </c>
      <c r="E7" s="72" t="s">
        <v>11</v>
      </c>
      <c r="F7" s="73" t="s">
        <v>150</v>
      </c>
      <c r="G7" s="74" t="s">
        <v>151</v>
      </c>
      <c r="H7" s="75">
        <v>4.1064795445806102</v>
      </c>
      <c r="J7" s="76"/>
    </row>
    <row r="8" spans="2:10" ht="35.450000000000003" customHeight="1" x14ac:dyDescent="0.35">
      <c r="B8" s="72">
        <v>2</v>
      </c>
      <c r="C8" s="72" t="s">
        <v>152</v>
      </c>
      <c r="D8" s="72">
        <v>500</v>
      </c>
      <c r="E8" s="72" t="s">
        <v>11</v>
      </c>
      <c r="F8" s="73" t="s">
        <v>153</v>
      </c>
      <c r="G8" s="74" t="s">
        <v>154</v>
      </c>
      <c r="H8" s="75">
        <v>4.9631232186161558</v>
      </c>
      <c r="I8" s="76"/>
      <c r="J8" s="76"/>
    </row>
    <row r="9" spans="2:10" ht="35.450000000000003" customHeight="1" x14ac:dyDescent="0.35">
      <c r="B9" s="72">
        <v>3</v>
      </c>
      <c r="C9" s="72" t="s">
        <v>155</v>
      </c>
      <c r="D9" s="72">
        <v>500</v>
      </c>
      <c r="E9" s="72" t="s">
        <v>11</v>
      </c>
      <c r="F9" s="73" t="s">
        <v>156</v>
      </c>
      <c r="G9" s="74" t="s">
        <v>154</v>
      </c>
      <c r="H9" s="75">
        <v>4.9631232186161558</v>
      </c>
      <c r="J9" s="76"/>
    </row>
    <row r="10" spans="2:10" ht="35.450000000000003" customHeight="1" x14ac:dyDescent="0.35">
      <c r="B10" s="72">
        <v>4</v>
      </c>
      <c r="C10" s="72" t="s">
        <v>157</v>
      </c>
      <c r="D10" s="72">
        <v>210</v>
      </c>
      <c r="E10" s="72" t="s">
        <v>11</v>
      </c>
      <c r="F10" s="73" t="s">
        <v>158</v>
      </c>
      <c r="G10" s="74" t="s">
        <v>151</v>
      </c>
      <c r="H10" s="75">
        <v>4.0478703827639615</v>
      </c>
      <c r="I10" s="76"/>
      <c r="J10" s="76"/>
    </row>
    <row r="11" spans="2:10" ht="35.450000000000003" customHeight="1" x14ac:dyDescent="0.35">
      <c r="B11" s="72">
        <v>5</v>
      </c>
      <c r="C11" s="72" t="s">
        <v>159</v>
      </c>
      <c r="D11" s="72">
        <v>210</v>
      </c>
      <c r="E11" s="72" t="s">
        <v>11</v>
      </c>
      <c r="F11" s="73" t="s">
        <v>160</v>
      </c>
      <c r="G11" s="74" t="s">
        <v>151</v>
      </c>
      <c r="H11" s="75">
        <v>4.0478703827639615</v>
      </c>
      <c r="J11" s="76"/>
    </row>
    <row r="12" spans="2:10" ht="35.450000000000003" customHeight="1" x14ac:dyDescent="0.35">
      <c r="B12" s="72">
        <v>6</v>
      </c>
      <c r="C12" s="72" t="s">
        <v>161</v>
      </c>
      <c r="D12" s="72">
        <v>210</v>
      </c>
      <c r="E12" s="72" t="s">
        <v>11</v>
      </c>
      <c r="F12" s="73" t="s">
        <v>162</v>
      </c>
      <c r="G12" s="74" t="s">
        <v>151</v>
      </c>
      <c r="H12" s="75">
        <v>4.0478703827639615</v>
      </c>
      <c r="J12" s="76"/>
    </row>
    <row r="13" spans="2:10" ht="35.450000000000003" customHeight="1" x14ac:dyDescent="0.35">
      <c r="B13" s="72">
        <v>7</v>
      </c>
      <c r="C13" s="72" t="s">
        <v>163</v>
      </c>
      <c r="D13" s="72">
        <v>210</v>
      </c>
      <c r="E13" s="72" t="s">
        <v>11</v>
      </c>
      <c r="F13" s="73" t="s">
        <v>164</v>
      </c>
      <c r="G13" s="74" t="s">
        <v>151</v>
      </c>
      <c r="H13" s="75">
        <v>4.0478703827639615</v>
      </c>
      <c r="J13" s="76"/>
    </row>
    <row r="14" spans="2:10" ht="35.450000000000003" customHeight="1" x14ac:dyDescent="0.35">
      <c r="B14" s="72">
        <v>8</v>
      </c>
      <c r="C14" s="72" t="s">
        <v>165</v>
      </c>
      <c r="D14" s="72">
        <v>500</v>
      </c>
      <c r="E14" s="72" t="s">
        <v>11</v>
      </c>
      <c r="F14" s="73" t="s">
        <v>166</v>
      </c>
      <c r="G14" s="74" t="s">
        <v>154</v>
      </c>
      <c r="H14" s="75">
        <v>4.6016260297901805</v>
      </c>
      <c r="J14" s="76"/>
    </row>
    <row r="15" spans="2:10" ht="35.450000000000003" customHeight="1" x14ac:dyDescent="0.35">
      <c r="B15" s="72">
        <v>9</v>
      </c>
      <c r="C15" s="72" t="s">
        <v>167</v>
      </c>
      <c r="D15" s="72">
        <v>250</v>
      </c>
      <c r="E15" s="72" t="s">
        <v>11</v>
      </c>
      <c r="F15" s="73" t="s">
        <v>168</v>
      </c>
      <c r="G15" s="74" t="s">
        <v>151</v>
      </c>
      <c r="H15" s="75">
        <v>4.3904813869339669</v>
      </c>
      <c r="J15" s="76"/>
    </row>
    <row r="16" spans="2:10" ht="35.450000000000003" customHeight="1" x14ac:dyDescent="0.35">
      <c r="B16" s="72">
        <v>10</v>
      </c>
      <c r="C16" s="72" t="s">
        <v>169</v>
      </c>
      <c r="D16" s="72">
        <v>250</v>
      </c>
      <c r="E16" s="72" t="s">
        <v>11</v>
      </c>
      <c r="F16" s="73" t="s">
        <v>170</v>
      </c>
      <c r="G16" s="74" t="s">
        <v>154</v>
      </c>
      <c r="H16" s="75">
        <v>4.3904813869339669</v>
      </c>
      <c r="J16" s="76"/>
    </row>
    <row r="17" spans="2:14" ht="35.450000000000003" customHeight="1" x14ac:dyDescent="0.35">
      <c r="B17" s="72">
        <v>11</v>
      </c>
      <c r="C17" s="72" t="s">
        <v>171</v>
      </c>
      <c r="D17" s="72">
        <v>210</v>
      </c>
      <c r="E17" s="72" t="s">
        <v>11</v>
      </c>
      <c r="F17" s="73" t="s">
        <v>172</v>
      </c>
      <c r="G17" s="74" t="s">
        <v>151</v>
      </c>
      <c r="H17" s="75">
        <v>4.8947129931601587</v>
      </c>
      <c r="J17" s="76"/>
    </row>
    <row r="18" spans="2:14" ht="35.450000000000003" customHeight="1" x14ac:dyDescent="0.35">
      <c r="B18" s="72">
        <v>12</v>
      </c>
      <c r="C18" s="72" t="s">
        <v>173</v>
      </c>
      <c r="D18" s="72">
        <v>210</v>
      </c>
      <c r="E18" s="72" t="s">
        <v>11</v>
      </c>
      <c r="F18" s="73" t="s">
        <v>174</v>
      </c>
      <c r="G18" s="74" t="s">
        <v>151</v>
      </c>
      <c r="H18" s="75">
        <v>4.8947129931601587</v>
      </c>
      <c r="J18" s="76"/>
    </row>
    <row r="19" spans="2:14" ht="35.450000000000003" customHeight="1" x14ac:dyDescent="0.35">
      <c r="B19" s="72">
        <v>13</v>
      </c>
      <c r="C19" s="72" t="s">
        <v>175</v>
      </c>
      <c r="D19" s="72">
        <v>210</v>
      </c>
      <c r="E19" s="72" t="s">
        <v>11</v>
      </c>
      <c r="F19" s="73" t="s">
        <v>176</v>
      </c>
      <c r="G19" s="74" t="s">
        <v>151</v>
      </c>
      <c r="H19" s="75">
        <v>4.8947129931601587</v>
      </c>
      <c r="J19" s="76"/>
    </row>
    <row r="20" spans="2:14" ht="35.450000000000003" customHeight="1" x14ac:dyDescent="0.35">
      <c r="B20" s="72">
        <v>14</v>
      </c>
      <c r="C20" s="72" t="s">
        <v>177</v>
      </c>
      <c r="D20" s="72">
        <v>250</v>
      </c>
      <c r="E20" s="72" t="s">
        <v>11</v>
      </c>
      <c r="F20" s="73" t="s">
        <v>178</v>
      </c>
      <c r="G20" s="74" t="s">
        <v>151</v>
      </c>
      <c r="H20" s="75">
        <v>4.7982809563190738</v>
      </c>
      <c r="J20" s="76"/>
    </row>
    <row r="21" spans="2:14" ht="35.450000000000003" customHeight="1" x14ac:dyDescent="0.35">
      <c r="B21" s="72">
        <v>15</v>
      </c>
      <c r="C21" s="72" t="s">
        <v>179</v>
      </c>
      <c r="D21" s="72">
        <v>250</v>
      </c>
      <c r="E21" s="72" t="s">
        <v>11</v>
      </c>
      <c r="F21" s="73" t="s">
        <v>180</v>
      </c>
      <c r="G21" s="74" t="s">
        <v>154</v>
      </c>
      <c r="H21" s="75">
        <v>4.7982809563190738</v>
      </c>
      <c r="J21" s="76"/>
    </row>
    <row r="22" spans="2:14" ht="35.450000000000003" customHeight="1" x14ac:dyDescent="0.35">
      <c r="B22" s="72">
        <v>16</v>
      </c>
      <c r="C22" s="72" t="s">
        <v>181</v>
      </c>
      <c r="D22" s="72">
        <v>250</v>
      </c>
      <c r="E22" s="72" t="s">
        <v>11</v>
      </c>
      <c r="F22" s="73" t="s">
        <v>182</v>
      </c>
      <c r="G22" s="74" t="s">
        <v>154</v>
      </c>
      <c r="H22" s="75">
        <v>5.7136167957296449</v>
      </c>
      <c r="J22" s="76"/>
    </row>
    <row r="23" spans="2:14" ht="35.450000000000003" customHeight="1" x14ac:dyDescent="0.35">
      <c r="B23" s="72">
        <v>17</v>
      </c>
      <c r="C23" s="72" t="s">
        <v>183</v>
      </c>
      <c r="D23" s="72">
        <v>210</v>
      </c>
      <c r="E23" s="72" t="s">
        <v>11</v>
      </c>
      <c r="F23" s="73" t="s">
        <v>184</v>
      </c>
      <c r="G23" s="74" t="s">
        <v>151</v>
      </c>
      <c r="H23" s="75">
        <v>3.8673011557843542</v>
      </c>
      <c r="J23" s="76"/>
      <c r="N23" s="76"/>
    </row>
    <row r="24" spans="2:14" ht="35.450000000000003" customHeight="1" x14ac:dyDescent="0.35">
      <c r="B24" s="72">
        <v>18</v>
      </c>
      <c r="C24" s="72" t="s">
        <v>185</v>
      </c>
      <c r="D24" s="72">
        <v>210</v>
      </c>
      <c r="E24" s="72" t="s">
        <v>11</v>
      </c>
      <c r="F24" s="73" t="s">
        <v>186</v>
      </c>
      <c r="G24" s="74" t="s">
        <v>151</v>
      </c>
      <c r="H24" s="75">
        <v>3.8673011557843542</v>
      </c>
      <c r="J24" s="76"/>
      <c r="N24" s="76"/>
    </row>
    <row r="25" spans="2:14" s="77" customFormat="1" ht="35.450000000000003" customHeight="1" x14ac:dyDescent="0.35">
      <c r="B25" s="72">
        <v>19</v>
      </c>
      <c r="C25" s="72" t="s">
        <v>187</v>
      </c>
      <c r="D25" s="72">
        <v>660</v>
      </c>
      <c r="E25" s="72" t="s">
        <v>11</v>
      </c>
      <c r="F25" s="73" t="s">
        <v>188</v>
      </c>
      <c r="G25" s="74" t="s">
        <v>154</v>
      </c>
      <c r="H25" s="75">
        <v>4.6472313150255538</v>
      </c>
      <c r="I25" s="63"/>
      <c r="J25" s="78"/>
    </row>
    <row r="26" spans="2:14" ht="35.450000000000003" customHeight="1" x14ac:dyDescent="0.35">
      <c r="B26" s="72">
        <v>20</v>
      </c>
      <c r="C26" s="72" t="s">
        <v>189</v>
      </c>
      <c r="D26" s="72">
        <v>660</v>
      </c>
      <c r="E26" s="72" t="s">
        <v>11</v>
      </c>
      <c r="F26" s="73" t="s">
        <v>190</v>
      </c>
      <c r="G26" s="74" t="s">
        <v>154</v>
      </c>
      <c r="H26" s="75">
        <v>4.6472313150255538</v>
      </c>
      <c r="J26" s="76"/>
    </row>
    <row r="27" spans="2:14" ht="35.450000000000003" customHeight="1" x14ac:dyDescent="0.35">
      <c r="B27" s="72">
        <v>21</v>
      </c>
      <c r="C27" s="72" t="s">
        <v>191</v>
      </c>
      <c r="D27" s="72">
        <v>660</v>
      </c>
      <c r="E27" s="72" t="s">
        <v>11</v>
      </c>
      <c r="F27" s="73" t="s">
        <v>192</v>
      </c>
      <c r="G27" s="74" t="s">
        <v>154</v>
      </c>
      <c r="H27" s="75">
        <v>4.6472313150255538</v>
      </c>
      <c r="J27" s="76"/>
    </row>
    <row r="28" spans="2:14" ht="35.450000000000003" customHeight="1" x14ac:dyDescent="0.35">
      <c r="B28" s="72">
        <v>22</v>
      </c>
      <c r="C28" s="72" t="s">
        <v>193</v>
      </c>
      <c r="D28" s="72">
        <v>210</v>
      </c>
      <c r="E28" s="72" t="s">
        <v>11</v>
      </c>
      <c r="F28" s="73" t="s">
        <v>194</v>
      </c>
      <c r="G28" s="74" t="s">
        <v>151</v>
      </c>
      <c r="H28" s="75">
        <v>3.8378379494619796</v>
      </c>
      <c r="J28" s="76"/>
      <c r="N28" s="76"/>
    </row>
    <row r="29" spans="2:14" ht="35.450000000000003" customHeight="1" x14ac:dyDescent="0.35">
      <c r="B29" s="72">
        <v>23</v>
      </c>
      <c r="C29" s="72" t="s">
        <v>195</v>
      </c>
      <c r="D29" s="72">
        <v>210</v>
      </c>
      <c r="E29" s="72" t="s">
        <v>11</v>
      </c>
      <c r="F29" s="73" t="s">
        <v>196</v>
      </c>
      <c r="G29" s="74" t="s">
        <v>151</v>
      </c>
      <c r="H29" s="75">
        <v>3.8378379494619796</v>
      </c>
      <c r="J29" s="76"/>
      <c r="N29" s="76"/>
    </row>
    <row r="30" spans="2:14" ht="35.450000000000003" customHeight="1" x14ac:dyDescent="0.35">
      <c r="B30" s="72">
        <v>24</v>
      </c>
      <c r="C30" s="72" t="s">
        <v>197</v>
      </c>
      <c r="D30" s="72">
        <v>500</v>
      </c>
      <c r="E30" s="72" t="s">
        <v>11</v>
      </c>
      <c r="F30" s="73" t="s">
        <v>198</v>
      </c>
      <c r="G30" s="74" t="s">
        <v>151</v>
      </c>
      <c r="H30" s="75">
        <v>3.8378379494619796</v>
      </c>
      <c r="J30" s="76"/>
      <c r="N30" s="76"/>
    </row>
    <row r="31" spans="2:14" ht="35.450000000000003" customHeight="1" x14ac:dyDescent="0.35">
      <c r="B31" s="72">
        <v>25</v>
      </c>
      <c r="C31" s="72" t="s">
        <v>199</v>
      </c>
      <c r="D31" s="72">
        <v>500</v>
      </c>
      <c r="E31" s="72" t="s">
        <v>11</v>
      </c>
      <c r="F31" s="73" t="s">
        <v>200</v>
      </c>
      <c r="G31" s="74" t="s">
        <v>151</v>
      </c>
      <c r="H31" s="75">
        <v>3.8378379494619796</v>
      </c>
      <c r="J31" s="76"/>
      <c r="N31" s="76"/>
    </row>
    <row r="32" spans="2:14" ht="35.450000000000003" customHeight="1" x14ac:dyDescent="0.35">
      <c r="B32" s="72">
        <v>26</v>
      </c>
      <c r="C32" s="72" t="s">
        <v>201</v>
      </c>
      <c r="D32" s="72">
        <v>500</v>
      </c>
      <c r="E32" s="72" t="s">
        <v>11</v>
      </c>
      <c r="F32" s="73" t="s">
        <v>202</v>
      </c>
      <c r="G32" s="74" t="s">
        <v>151</v>
      </c>
      <c r="H32" s="75">
        <v>3.8378379494619796</v>
      </c>
      <c r="I32" s="76"/>
      <c r="J32" s="76"/>
      <c r="N32" s="76"/>
    </row>
    <row r="33" spans="2:19" ht="35.450000000000003" customHeight="1" x14ac:dyDescent="0.35">
      <c r="B33" s="72">
        <v>27</v>
      </c>
      <c r="C33" s="72" t="s">
        <v>203</v>
      </c>
      <c r="D33" s="72">
        <v>500</v>
      </c>
      <c r="E33" s="72" t="s">
        <v>11</v>
      </c>
      <c r="F33" s="73" t="s">
        <v>204</v>
      </c>
      <c r="G33" s="74" t="s">
        <v>154</v>
      </c>
      <c r="H33" s="75">
        <v>4.7599579193037753</v>
      </c>
      <c r="I33" s="76"/>
      <c r="J33" s="76"/>
    </row>
    <row r="34" spans="2:19" ht="35.450000000000003" customHeight="1" x14ac:dyDescent="0.35">
      <c r="B34" s="72">
        <v>28</v>
      </c>
      <c r="C34" s="72" t="s">
        <v>205</v>
      </c>
      <c r="D34" s="72">
        <v>500</v>
      </c>
      <c r="E34" s="72" t="s">
        <v>11</v>
      </c>
      <c r="F34" s="73" t="s">
        <v>206</v>
      </c>
      <c r="G34" s="74" t="s">
        <v>154</v>
      </c>
      <c r="H34" s="75">
        <v>4.7599579193037753</v>
      </c>
      <c r="I34" s="76"/>
      <c r="J34" s="76"/>
    </row>
    <row r="35" spans="2:19" ht="35.450000000000003" customHeight="1" x14ac:dyDescent="0.35">
      <c r="B35" s="72">
        <v>29</v>
      </c>
      <c r="C35" s="72" t="s">
        <v>207</v>
      </c>
      <c r="D35" s="72">
        <v>108</v>
      </c>
      <c r="E35" s="72" t="s">
        <v>25</v>
      </c>
      <c r="F35" s="73" t="s">
        <v>208</v>
      </c>
      <c r="G35" s="74" t="s">
        <v>151</v>
      </c>
      <c r="H35" s="75">
        <v>2.6796904597859537</v>
      </c>
      <c r="I35" s="76"/>
      <c r="J35" s="76"/>
      <c r="N35" s="76"/>
    </row>
    <row r="36" spans="2:19" ht="35.450000000000003" customHeight="1" x14ac:dyDescent="0.35">
      <c r="B36" s="72">
        <v>30</v>
      </c>
      <c r="C36" s="72" t="s">
        <v>209</v>
      </c>
      <c r="D36" s="72">
        <v>108</v>
      </c>
      <c r="E36" s="72" t="s">
        <v>25</v>
      </c>
      <c r="F36" s="73" t="s">
        <v>210</v>
      </c>
      <c r="G36" s="74" t="s">
        <v>151</v>
      </c>
      <c r="H36" s="75">
        <v>2.6796904597859537</v>
      </c>
      <c r="J36" s="76"/>
      <c r="N36" s="76"/>
    </row>
    <row r="37" spans="2:19" ht="35.450000000000003" customHeight="1" x14ac:dyDescent="0.35">
      <c r="B37" s="72">
        <v>31</v>
      </c>
      <c r="C37" s="72" t="s">
        <v>211</v>
      </c>
      <c r="D37" s="72">
        <v>108</v>
      </c>
      <c r="E37" s="72" t="s">
        <v>25</v>
      </c>
      <c r="F37" s="73" t="s">
        <v>212</v>
      </c>
      <c r="G37" s="74" t="s">
        <v>151</v>
      </c>
      <c r="H37" s="75">
        <v>2.6796904597859537</v>
      </c>
      <c r="J37" s="76"/>
      <c r="N37" s="76"/>
    </row>
    <row r="38" spans="2:19" ht="35.450000000000003" customHeight="1" x14ac:dyDescent="0.35">
      <c r="B38" s="72">
        <v>32</v>
      </c>
      <c r="C38" s="72" t="s">
        <v>213</v>
      </c>
      <c r="D38" s="72">
        <v>108</v>
      </c>
      <c r="E38" s="72" t="s">
        <v>25</v>
      </c>
      <c r="F38" s="73" t="s">
        <v>214</v>
      </c>
      <c r="G38" s="74" t="s">
        <v>151</v>
      </c>
      <c r="H38" s="75">
        <v>2.6796904597859537</v>
      </c>
      <c r="J38" s="76"/>
      <c r="N38" s="76"/>
    </row>
    <row r="39" spans="2:19" ht="35.450000000000003" customHeight="1" x14ac:dyDescent="0.35">
      <c r="B39" s="72">
        <v>33</v>
      </c>
      <c r="C39" s="72" t="s">
        <v>215</v>
      </c>
      <c r="D39" s="72">
        <v>120</v>
      </c>
      <c r="E39" s="72" t="s">
        <v>25</v>
      </c>
      <c r="F39" s="73" t="s">
        <v>216</v>
      </c>
      <c r="G39" s="74" t="s">
        <v>151</v>
      </c>
      <c r="H39" s="75">
        <v>2.6796904597859537</v>
      </c>
      <c r="J39" s="76"/>
      <c r="N39" s="76"/>
    </row>
    <row r="40" spans="2:19" ht="35.450000000000003" customHeight="1" x14ac:dyDescent="0.35">
      <c r="B40" s="72">
        <v>34</v>
      </c>
      <c r="C40" s="72" t="s">
        <v>217</v>
      </c>
      <c r="D40" s="72">
        <v>120</v>
      </c>
      <c r="E40" s="72" t="s">
        <v>25</v>
      </c>
      <c r="F40" s="73" t="s">
        <v>218</v>
      </c>
      <c r="G40" s="74" t="s">
        <v>151</v>
      </c>
      <c r="H40" s="75">
        <v>2.6796904597859537</v>
      </c>
      <c r="J40" s="76"/>
      <c r="N40" s="76"/>
    </row>
    <row r="41" spans="2:19" ht="35.450000000000003" customHeight="1" x14ac:dyDescent="0.35">
      <c r="B41" s="72">
        <v>35</v>
      </c>
      <c r="C41" s="72" t="s">
        <v>219</v>
      </c>
      <c r="D41" s="79">
        <v>600</v>
      </c>
      <c r="E41" s="72" t="s">
        <v>103</v>
      </c>
      <c r="F41" s="80" t="s">
        <v>220</v>
      </c>
      <c r="G41" s="74" t="s">
        <v>151</v>
      </c>
      <c r="H41" s="123">
        <v>1.498</v>
      </c>
      <c r="J41" s="76"/>
      <c r="N41" s="76"/>
    </row>
    <row r="42" spans="2:19" ht="35.450000000000003" customHeight="1" x14ac:dyDescent="0.35">
      <c r="B42" s="72">
        <v>36</v>
      </c>
      <c r="C42" s="72" t="s">
        <v>221</v>
      </c>
      <c r="D42" s="79">
        <v>320</v>
      </c>
      <c r="E42" s="72" t="s">
        <v>103</v>
      </c>
      <c r="F42" s="80" t="s">
        <v>222</v>
      </c>
      <c r="G42" s="74" t="s">
        <v>151</v>
      </c>
      <c r="H42" s="124"/>
      <c r="J42" s="76"/>
      <c r="N42" s="76"/>
    </row>
    <row r="43" spans="2:19" ht="35.450000000000003" customHeight="1" x14ac:dyDescent="0.35">
      <c r="B43" s="72">
        <v>37</v>
      </c>
      <c r="C43" s="72" t="s">
        <v>223</v>
      </c>
      <c r="D43" s="79">
        <v>1000</v>
      </c>
      <c r="E43" s="72" t="s">
        <v>103</v>
      </c>
      <c r="F43" s="80" t="s">
        <v>224</v>
      </c>
      <c r="G43" s="74" t="s">
        <v>151</v>
      </c>
      <c r="H43" s="124"/>
      <c r="J43" s="76"/>
      <c r="N43" s="76"/>
      <c r="S43" s="115"/>
    </row>
    <row r="44" spans="2:19" ht="35.450000000000003" customHeight="1" x14ac:dyDescent="0.35">
      <c r="B44" s="72">
        <v>38</v>
      </c>
      <c r="C44" s="72" t="s">
        <v>225</v>
      </c>
      <c r="D44" s="79">
        <v>36</v>
      </c>
      <c r="E44" s="72" t="s">
        <v>103</v>
      </c>
      <c r="F44" s="80" t="s">
        <v>226</v>
      </c>
      <c r="G44" s="74" t="s">
        <v>151</v>
      </c>
      <c r="H44" s="125"/>
      <c r="J44" s="76"/>
      <c r="N44" s="76"/>
    </row>
    <row r="45" spans="2:19" ht="35.450000000000003" customHeight="1" x14ac:dyDescent="0.35">
      <c r="B45" s="72">
        <v>53</v>
      </c>
      <c r="C45" s="72" t="s">
        <v>227</v>
      </c>
      <c r="D45" s="79">
        <v>80</v>
      </c>
      <c r="E45" s="72" t="s">
        <v>228</v>
      </c>
      <c r="F45" s="81">
        <v>1986</v>
      </c>
      <c r="G45" s="74" t="s">
        <v>151</v>
      </c>
      <c r="H45" s="75">
        <v>1.0629999999999999</v>
      </c>
      <c r="J45" s="76"/>
      <c r="N45" s="76"/>
      <c r="P45" s="115"/>
    </row>
    <row r="46" spans="2:19" ht="35.450000000000003" customHeight="1" x14ac:dyDescent="0.35">
      <c r="B46" s="72">
        <v>55</v>
      </c>
      <c r="C46" s="72" t="s">
        <v>229</v>
      </c>
      <c r="D46" s="79">
        <v>66</v>
      </c>
      <c r="E46" s="72" t="s">
        <v>228</v>
      </c>
      <c r="F46" s="81">
        <v>1986</v>
      </c>
      <c r="G46" s="74" t="s">
        <v>151</v>
      </c>
      <c r="H46" s="75">
        <v>1.153</v>
      </c>
      <c r="J46" s="76"/>
      <c r="N46" s="76"/>
      <c r="P46" s="115"/>
      <c r="S46" s="115"/>
    </row>
    <row r="47" spans="2:19" ht="35.450000000000003" customHeight="1" x14ac:dyDescent="0.35">
      <c r="B47" s="72">
        <v>56</v>
      </c>
      <c r="C47" s="72" t="s">
        <v>230</v>
      </c>
      <c r="D47" s="79">
        <v>250</v>
      </c>
      <c r="E47" s="72" t="s">
        <v>231</v>
      </c>
      <c r="F47" s="80" t="s">
        <v>232</v>
      </c>
      <c r="G47" s="74" t="s">
        <v>233</v>
      </c>
      <c r="H47" s="119" t="s">
        <v>290</v>
      </c>
      <c r="J47" s="76"/>
      <c r="N47" s="76"/>
    </row>
    <row r="48" spans="2:19" ht="35.450000000000003" customHeight="1" x14ac:dyDescent="0.35">
      <c r="B48" s="72">
        <v>58</v>
      </c>
      <c r="C48" s="72" t="s">
        <v>234</v>
      </c>
      <c r="D48" s="79">
        <v>16</v>
      </c>
      <c r="E48" s="72" t="s">
        <v>228</v>
      </c>
      <c r="F48" s="80" t="s">
        <v>235</v>
      </c>
      <c r="G48" s="74" t="s">
        <v>151</v>
      </c>
      <c r="H48" s="120"/>
      <c r="J48" s="76"/>
      <c r="N48" s="76"/>
    </row>
    <row r="49" spans="2:20" ht="35.450000000000003" customHeight="1" x14ac:dyDescent="0.35">
      <c r="B49" s="72">
        <v>59</v>
      </c>
      <c r="C49" s="72" t="s">
        <v>236</v>
      </c>
      <c r="D49" s="79">
        <v>4</v>
      </c>
      <c r="E49" s="72" t="s">
        <v>228</v>
      </c>
      <c r="F49" s="80" t="s">
        <v>237</v>
      </c>
      <c r="G49" s="74" t="s">
        <v>151</v>
      </c>
      <c r="H49" s="120"/>
      <c r="J49" s="76"/>
      <c r="N49" s="76"/>
    </row>
    <row r="50" spans="2:20" ht="35.450000000000003" customHeight="1" x14ac:dyDescent="0.35">
      <c r="B50" s="72">
        <v>60</v>
      </c>
      <c r="C50" s="72" t="s">
        <v>238</v>
      </c>
      <c r="D50" s="79">
        <v>2</v>
      </c>
      <c r="E50" s="72" t="s">
        <v>228</v>
      </c>
      <c r="F50" s="80" t="s">
        <v>239</v>
      </c>
      <c r="G50" s="74" t="s">
        <v>151</v>
      </c>
      <c r="H50" s="120"/>
      <c r="J50" s="76"/>
      <c r="N50" s="76"/>
    </row>
    <row r="51" spans="2:20" ht="35.450000000000003" customHeight="1" x14ac:dyDescent="0.35">
      <c r="B51" s="72">
        <v>62</v>
      </c>
      <c r="C51" s="72" t="s">
        <v>240</v>
      </c>
      <c r="D51" s="79">
        <v>12</v>
      </c>
      <c r="E51" s="72" t="s">
        <v>228</v>
      </c>
      <c r="F51" s="80" t="s">
        <v>241</v>
      </c>
      <c r="G51" s="74" t="s">
        <v>151</v>
      </c>
      <c r="H51" s="120"/>
      <c r="J51" s="76"/>
      <c r="N51" s="76"/>
    </row>
    <row r="52" spans="2:20" ht="35.450000000000003" customHeight="1" x14ac:dyDescent="0.35">
      <c r="B52" s="72">
        <v>63</v>
      </c>
      <c r="C52" s="72" t="s">
        <v>242</v>
      </c>
      <c r="D52" s="79">
        <v>16</v>
      </c>
      <c r="E52" s="72" t="s">
        <v>228</v>
      </c>
      <c r="F52" s="80" t="s">
        <v>243</v>
      </c>
      <c r="G52" s="74" t="s">
        <v>151</v>
      </c>
      <c r="H52" s="120"/>
      <c r="J52" s="76"/>
      <c r="N52" s="76"/>
    </row>
    <row r="53" spans="2:20" ht="35.450000000000003" customHeight="1" x14ac:dyDescent="0.35">
      <c r="B53" s="72">
        <v>65</v>
      </c>
      <c r="C53" s="72" t="s">
        <v>244</v>
      </c>
      <c r="D53" s="79">
        <v>8</v>
      </c>
      <c r="E53" s="72" t="s">
        <v>228</v>
      </c>
      <c r="F53" s="80" t="s">
        <v>237</v>
      </c>
      <c r="G53" s="74" t="s">
        <v>151</v>
      </c>
      <c r="H53" s="120"/>
      <c r="J53" s="76"/>
      <c r="N53" s="76"/>
    </row>
    <row r="54" spans="2:20" ht="35.450000000000003" customHeight="1" x14ac:dyDescent="0.35">
      <c r="B54" s="72">
        <v>66</v>
      </c>
      <c r="C54" s="72" t="s">
        <v>245</v>
      </c>
      <c r="D54" s="79">
        <v>8</v>
      </c>
      <c r="E54" s="72" t="s">
        <v>228</v>
      </c>
      <c r="F54" s="80" t="s">
        <v>237</v>
      </c>
      <c r="G54" s="74" t="s">
        <v>151</v>
      </c>
      <c r="H54" s="120"/>
      <c r="J54" s="76"/>
      <c r="M54" s="76"/>
      <c r="N54" s="76"/>
    </row>
    <row r="55" spans="2:20" ht="35.450000000000003" customHeight="1" x14ac:dyDescent="0.35">
      <c r="B55" s="72">
        <v>67</v>
      </c>
      <c r="C55" s="72" t="s">
        <v>246</v>
      </c>
      <c r="D55" s="79">
        <v>10</v>
      </c>
      <c r="E55" s="72" t="s">
        <v>228</v>
      </c>
      <c r="F55" s="80" t="s">
        <v>247</v>
      </c>
      <c r="G55" s="74" t="s">
        <v>151</v>
      </c>
      <c r="H55" s="120"/>
      <c r="J55" s="76"/>
      <c r="N55" s="76"/>
    </row>
    <row r="56" spans="2:20" ht="35.450000000000003" customHeight="1" x14ac:dyDescent="0.35">
      <c r="B56" s="72">
        <v>68</v>
      </c>
      <c r="C56" s="72" t="s">
        <v>248</v>
      </c>
      <c r="D56" s="79">
        <v>6</v>
      </c>
      <c r="E56" s="72" t="s">
        <v>228</v>
      </c>
      <c r="F56" s="80" t="s">
        <v>249</v>
      </c>
      <c r="G56" s="74" t="s">
        <v>151</v>
      </c>
      <c r="H56" s="120"/>
      <c r="J56" s="76"/>
      <c r="N56" s="76"/>
      <c r="T56" s="82"/>
    </row>
    <row r="57" spans="2:20" ht="35.450000000000003" customHeight="1" x14ac:dyDescent="0.35">
      <c r="B57" s="72">
        <v>69</v>
      </c>
      <c r="C57" s="72" t="s">
        <v>250</v>
      </c>
      <c r="D57" s="79">
        <v>5</v>
      </c>
      <c r="E57" s="72" t="s">
        <v>228</v>
      </c>
      <c r="F57" s="80" t="s">
        <v>251</v>
      </c>
      <c r="G57" s="74" t="s">
        <v>151</v>
      </c>
      <c r="H57" s="120"/>
      <c r="J57" s="76"/>
      <c r="N57" s="76"/>
    </row>
    <row r="58" spans="2:20" ht="35.450000000000003" customHeight="1" x14ac:dyDescent="0.35">
      <c r="B58" s="72">
        <v>70</v>
      </c>
      <c r="C58" s="72" t="s">
        <v>252</v>
      </c>
      <c r="D58" s="79">
        <v>24</v>
      </c>
      <c r="E58" s="72" t="s">
        <v>228</v>
      </c>
      <c r="F58" s="81">
        <v>2000</v>
      </c>
      <c r="G58" s="74" t="s">
        <v>151</v>
      </c>
      <c r="H58" s="120"/>
      <c r="J58" s="76"/>
      <c r="N58" s="76"/>
    </row>
    <row r="59" spans="2:20" ht="35.450000000000003" customHeight="1" x14ac:dyDescent="0.35">
      <c r="B59" s="72">
        <v>72</v>
      </c>
      <c r="C59" s="72" t="s">
        <v>253</v>
      </c>
      <c r="D59" s="79">
        <v>0.2</v>
      </c>
      <c r="E59" s="72" t="s">
        <v>228</v>
      </c>
      <c r="F59" s="81">
        <v>1988</v>
      </c>
      <c r="G59" s="74" t="s">
        <v>151</v>
      </c>
      <c r="H59" s="120"/>
      <c r="J59" s="76"/>
      <c r="N59" s="76"/>
    </row>
    <row r="60" spans="2:20" ht="35.450000000000003" customHeight="1" x14ac:dyDescent="0.35">
      <c r="B60" s="72">
        <v>73</v>
      </c>
      <c r="C60" s="72" t="s">
        <v>254</v>
      </c>
      <c r="D60" s="79">
        <f>1.2*4</f>
        <v>4.8</v>
      </c>
      <c r="E60" s="72" t="s">
        <v>228</v>
      </c>
      <c r="F60" s="81">
        <v>1952</v>
      </c>
      <c r="G60" s="74" t="s">
        <v>151</v>
      </c>
      <c r="H60" s="120"/>
      <c r="J60" s="76"/>
      <c r="N60" s="76"/>
    </row>
    <row r="61" spans="2:20" ht="35.450000000000003" customHeight="1" x14ac:dyDescent="0.35">
      <c r="B61" s="72">
        <v>77</v>
      </c>
      <c r="C61" s="72" t="s">
        <v>255</v>
      </c>
      <c r="D61" s="79">
        <f>7.5*3</f>
        <v>22.5</v>
      </c>
      <c r="E61" s="72" t="s">
        <v>228</v>
      </c>
      <c r="F61" s="81">
        <v>1968</v>
      </c>
      <c r="G61" s="74" t="s">
        <v>151</v>
      </c>
      <c r="H61" s="120"/>
      <c r="J61" s="76"/>
      <c r="N61" s="76"/>
    </row>
    <row r="62" spans="2:20" ht="35.450000000000003" customHeight="1" x14ac:dyDescent="0.35">
      <c r="B62" s="72">
        <v>80</v>
      </c>
      <c r="C62" s="72" t="s">
        <v>256</v>
      </c>
      <c r="D62" s="79">
        <v>12</v>
      </c>
      <c r="E62" s="72" t="s">
        <v>228</v>
      </c>
      <c r="F62" s="81">
        <v>1984</v>
      </c>
      <c r="G62" s="74" t="s">
        <v>151</v>
      </c>
      <c r="H62" s="120"/>
      <c r="J62" s="76"/>
      <c r="N62" s="76"/>
    </row>
    <row r="63" spans="2:20" ht="35.450000000000003" customHeight="1" x14ac:dyDescent="0.35">
      <c r="B63" s="72">
        <v>81</v>
      </c>
      <c r="C63" s="72" t="s">
        <v>257</v>
      </c>
      <c r="D63" s="79">
        <v>60</v>
      </c>
      <c r="E63" s="72" t="s">
        <v>228</v>
      </c>
      <c r="F63" s="81">
        <v>1976</v>
      </c>
      <c r="G63" s="74" t="s">
        <v>151</v>
      </c>
      <c r="H63" s="120"/>
      <c r="J63" s="76"/>
      <c r="N63" s="76"/>
    </row>
    <row r="64" spans="2:20" ht="35.450000000000003" customHeight="1" x14ac:dyDescent="0.35">
      <c r="B64" s="72">
        <v>82</v>
      </c>
      <c r="C64" s="72" t="s">
        <v>258</v>
      </c>
      <c r="D64" s="79">
        <v>1.5</v>
      </c>
      <c r="E64" s="72" t="s">
        <v>228</v>
      </c>
      <c r="F64" s="81">
        <v>1987</v>
      </c>
      <c r="G64" s="74" t="s">
        <v>151</v>
      </c>
      <c r="H64" s="120"/>
      <c r="J64" s="76"/>
      <c r="N64" s="76"/>
    </row>
    <row r="65" spans="2:21" ht="35.450000000000003" customHeight="1" x14ac:dyDescent="0.35">
      <c r="B65" s="72">
        <v>83</v>
      </c>
      <c r="C65" s="72" t="s">
        <v>259</v>
      </c>
      <c r="D65" s="79">
        <v>15</v>
      </c>
      <c r="E65" s="72" t="s">
        <v>228</v>
      </c>
      <c r="F65" s="81">
        <v>1991</v>
      </c>
      <c r="G65" s="74" t="s">
        <v>151</v>
      </c>
      <c r="H65" s="120"/>
      <c r="J65" s="76"/>
      <c r="N65" s="76"/>
    </row>
    <row r="66" spans="2:21" ht="35.450000000000003" customHeight="1" x14ac:dyDescent="0.35">
      <c r="B66" s="72">
        <v>84</v>
      </c>
      <c r="C66" s="72" t="s">
        <v>260</v>
      </c>
      <c r="D66" s="79">
        <v>6</v>
      </c>
      <c r="E66" s="72" t="s">
        <v>228</v>
      </c>
      <c r="F66" s="81">
        <v>1999</v>
      </c>
      <c r="G66" s="74" t="s">
        <v>151</v>
      </c>
      <c r="H66" s="121"/>
      <c r="J66" s="76"/>
      <c r="N66" s="76"/>
    </row>
    <row r="67" spans="2:21" ht="23.25" x14ac:dyDescent="0.35">
      <c r="B67" s="83"/>
      <c r="C67" s="84" t="s">
        <v>285</v>
      </c>
      <c r="D67" s="85">
        <f>SUM(D7:D66)</f>
        <v>13007</v>
      </c>
      <c r="E67" s="86"/>
      <c r="F67" s="87"/>
      <c r="G67" s="88"/>
      <c r="H67" s="89"/>
      <c r="J67" s="76"/>
      <c r="N67" s="76"/>
    </row>
    <row r="68" spans="2:21" ht="32.450000000000003" customHeight="1" x14ac:dyDescent="0.35">
      <c r="B68" s="126" t="s">
        <v>289</v>
      </c>
      <c r="C68" s="127"/>
      <c r="D68" s="127"/>
      <c r="E68" s="127"/>
      <c r="F68" s="127"/>
      <c r="G68" s="127"/>
      <c r="H68" s="127"/>
      <c r="J68" s="76"/>
      <c r="N68" s="76"/>
    </row>
    <row r="69" spans="2:21" ht="57.6" customHeight="1" x14ac:dyDescent="0.35">
      <c r="B69" s="72" t="s">
        <v>261</v>
      </c>
      <c r="C69" s="116" t="s">
        <v>262</v>
      </c>
      <c r="D69" s="116"/>
      <c r="E69" s="116"/>
      <c r="F69" s="116"/>
      <c r="G69" s="116"/>
      <c r="H69" s="116"/>
      <c r="J69" s="76"/>
      <c r="N69" s="76"/>
      <c r="U69" s="90"/>
    </row>
    <row r="70" spans="2:21" s="91" customFormat="1" ht="35.450000000000003" customHeight="1" x14ac:dyDescent="0.35">
      <c r="B70" s="92"/>
      <c r="C70" s="93"/>
      <c r="D70" s="93"/>
      <c r="E70" s="93"/>
      <c r="F70" s="94"/>
      <c r="G70" s="95"/>
    </row>
    <row r="71" spans="2:21" s="91" customFormat="1" ht="35.450000000000003" customHeight="1" x14ac:dyDescent="0.35">
      <c r="B71" s="92"/>
      <c r="C71" s="93"/>
      <c r="D71" s="93"/>
      <c r="E71" s="93"/>
      <c r="F71" s="94"/>
      <c r="G71" s="95"/>
      <c r="H71" s="96"/>
    </row>
    <row r="72" spans="2:21" s="91" customFormat="1" ht="35.450000000000003" customHeight="1" x14ac:dyDescent="0.35">
      <c r="B72" s="92"/>
      <c r="C72" s="93"/>
      <c r="D72" s="93"/>
      <c r="E72" s="93"/>
      <c r="F72" s="94"/>
      <c r="G72" s="95"/>
    </row>
    <row r="73" spans="2:21" s="91" customFormat="1" ht="35.450000000000003" customHeight="1" x14ac:dyDescent="0.35">
      <c r="B73" s="92"/>
      <c r="C73" s="93"/>
      <c r="D73" s="93"/>
      <c r="E73" s="93"/>
      <c r="F73" s="94"/>
      <c r="G73" s="95"/>
    </row>
    <row r="74" spans="2:21" s="91" customFormat="1" ht="35.450000000000003" customHeight="1" x14ac:dyDescent="0.35">
      <c r="B74" s="92"/>
      <c r="C74" s="93"/>
      <c r="D74" s="93"/>
      <c r="E74" s="93"/>
      <c r="F74" s="94"/>
      <c r="G74" s="95"/>
    </row>
    <row r="75" spans="2:21" s="91" customFormat="1" ht="35.450000000000003" customHeight="1" x14ac:dyDescent="0.35">
      <c r="B75" s="92"/>
      <c r="C75" s="93"/>
      <c r="D75" s="93"/>
      <c r="E75" s="93"/>
      <c r="F75" s="94"/>
      <c r="G75" s="95"/>
    </row>
    <row r="76" spans="2:21" s="91" customFormat="1" ht="35.450000000000003" customHeight="1" x14ac:dyDescent="0.35">
      <c r="B76" s="92"/>
      <c r="C76" s="93"/>
      <c r="D76" s="93"/>
      <c r="E76" s="93"/>
      <c r="F76" s="94"/>
      <c r="G76" s="95"/>
    </row>
    <row r="77" spans="2:21" s="91" customFormat="1" ht="35.450000000000003" customHeight="1" x14ac:dyDescent="0.35">
      <c r="C77" s="93"/>
      <c r="D77" s="93"/>
      <c r="E77" s="93"/>
      <c r="F77" s="94"/>
      <c r="G77" s="95"/>
    </row>
    <row r="78" spans="2:21" s="91" customFormat="1" ht="35.450000000000003" customHeight="1" x14ac:dyDescent="0.35">
      <c r="C78" s="93"/>
      <c r="D78" s="93"/>
      <c r="E78" s="93"/>
      <c r="F78" s="94"/>
      <c r="G78" s="95"/>
    </row>
    <row r="79" spans="2:21" s="91" customFormat="1" ht="35.450000000000003" customHeight="1" x14ac:dyDescent="0.35">
      <c r="C79" s="93"/>
      <c r="D79" s="93"/>
      <c r="E79" s="93"/>
      <c r="F79" s="94"/>
      <c r="G79" s="95"/>
    </row>
    <row r="80" spans="2:21" s="91" customFormat="1" ht="35.450000000000003" customHeight="1" x14ac:dyDescent="0.35">
      <c r="C80" s="93"/>
      <c r="D80" s="93"/>
      <c r="E80" s="93"/>
      <c r="F80" s="94"/>
      <c r="G80" s="95"/>
    </row>
    <row r="81" spans="3:7" s="91" customFormat="1" ht="35.450000000000003" customHeight="1" x14ac:dyDescent="0.35">
      <c r="C81" s="93"/>
      <c r="D81" s="93"/>
      <c r="E81" s="93"/>
      <c r="F81" s="94"/>
      <c r="G81" s="95"/>
    </row>
    <row r="82" spans="3:7" s="91" customFormat="1" ht="35.450000000000003" customHeight="1" x14ac:dyDescent="0.35">
      <c r="C82" s="93"/>
      <c r="D82" s="93"/>
      <c r="E82" s="93"/>
      <c r="F82" s="94"/>
      <c r="G82" s="95"/>
    </row>
    <row r="83" spans="3:7" s="91" customFormat="1" ht="35.450000000000003" customHeight="1" x14ac:dyDescent="0.35">
      <c r="C83" s="93"/>
      <c r="D83" s="93"/>
      <c r="E83" s="93"/>
      <c r="F83" s="94"/>
      <c r="G83" s="95"/>
    </row>
    <row r="84" spans="3:7" s="91" customFormat="1" ht="35.450000000000003" customHeight="1" x14ac:dyDescent="0.35">
      <c r="C84" s="93"/>
      <c r="D84" s="93"/>
      <c r="E84" s="93"/>
      <c r="F84" s="94"/>
      <c r="G84" s="95"/>
    </row>
    <row r="85" spans="3:7" s="91" customFormat="1" ht="35.450000000000003" customHeight="1" x14ac:dyDescent="0.35">
      <c r="C85" s="93"/>
      <c r="D85" s="93"/>
      <c r="E85" s="93"/>
      <c r="F85" s="94"/>
      <c r="G85" s="95"/>
    </row>
    <row r="86" spans="3:7" s="91" customFormat="1" ht="35.450000000000003" customHeight="1" x14ac:dyDescent="0.35">
      <c r="C86" s="93"/>
      <c r="D86" s="93"/>
      <c r="E86" s="93"/>
      <c r="F86" s="94"/>
      <c r="G86" s="95"/>
    </row>
    <row r="87" spans="3:7" s="91" customFormat="1" ht="35.450000000000003" customHeight="1" x14ac:dyDescent="0.35">
      <c r="C87" s="93"/>
      <c r="D87" s="93"/>
      <c r="E87" s="93"/>
      <c r="F87" s="94"/>
      <c r="G87" s="95"/>
    </row>
    <row r="88" spans="3:7" s="91" customFormat="1" ht="35.450000000000003" customHeight="1" x14ac:dyDescent="0.35">
      <c r="C88" s="93"/>
      <c r="D88" s="93"/>
      <c r="E88" s="93"/>
      <c r="F88" s="94"/>
      <c r="G88" s="95"/>
    </row>
    <row r="89" spans="3:7" s="91" customFormat="1" ht="35.450000000000003" customHeight="1" x14ac:dyDescent="0.35">
      <c r="C89" s="93"/>
      <c r="D89" s="93"/>
      <c r="E89" s="93"/>
      <c r="F89" s="94"/>
      <c r="G89" s="95"/>
    </row>
    <row r="90" spans="3:7" s="91" customFormat="1" ht="35.450000000000003" customHeight="1" x14ac:dyDescent="0.35">
      <c r="C90" s="93"/>
      <c r="D90" s="93"/>
      <c r="E90" s="93"/>
      <c r="F90" s="94"/>
      <c r="G90" s="95"/>
    </row>
    <row r="91" spans="3:7" s="91" customFormat="1" ht="35.450000000000003" customHeight="1" x14ac:dyDescent="0.35">
      <c r="C91" s="93"/>
      <c r="D91" s="93"/>
      <c r="E91" s="93"/>
      <c r="F91" s="94"/>
      <c r="G91" s="95"/>
    </row>
    <row r="92" spans="3:7" s="91" customFormat="1" ht="35.450000000000003" customHeight="1" x14ac:dyDescent="0.35">
      <c r="C92" s="93"/>
      <c r="D92" s="93"/>
      <c r="E92" s="93"/>
      <c r="F92" s="94"/>
      <c r="G92" s="95"/>
    </row>
    <row r="93" spans="3:7" s="91" customFormat="1" ht="35.450000000000003" customHeight="1" x14ac:dyDescent="0.35">
      <c r="C93" s="93"/>
      <c r="D93" s="93"/>
      <c r="E93" s="93"/>
      <c r="F93" s="94"/>
      <c r="G93" s="95"/>
    </row>
    <row r="94" spans="3:7" s="91" customFormat="1" ht="35.450000000000003" customHeight="1" x14ac:dyDescent="0.35">
      <c r="C94" s="93"/>
      <c r="D94" s="93"/>
      <c r="E94" s="93"/>
      <c r="F94" s="94"/>
      <c r="G94" s="95"/>
    </row>
    <row r="95" spans="3:7" s="91" customFormat="1" ht="35.450000000000003" customHeight="1" x14ac:dyDescent="0.35">
      <c r="C95" s="93"/>
      <c r="D95" s="93"/>
      <c r="E95" s="93"/>
      <c r="F95" s="94"/>
      <c r="G95" s="95"/>
    </row>
    <row r="96" spans="3:7" s="91" customFormat="1" ht="35.450000000000003" customHeight="1" x14ac:dyDescent="0.35">
      <c r="C96" s="93"/>
      <c r="D96" s="93"/>
      <c r="E96" s="93"/>
      <c r="F96" s="94"/>
      <c r="G96" s="95"/>
    </row>
    <row r="97" spans="3:7" s="91" customFormat="1" ht="35.450000000000003" customHeight="1" x14ac:dyDescent="0.35">
      <c r="C97" s="93"/>
      <c r="D97" s="93"/>
      <c r="E97" s="93"/>
      <c r="F97" s="94"/>
      <c r="G97" s="95"/>
    </row>
    <row r="98" spans="3:7" s="91" customFormat="1" ht="35.450000000000003" customHeight="1" x14ac:dyDescent="0.35">
      <c r="C98" s="93"/>
      <c r="D98" s="93"/>
      <c r="E98" s="93"/>
      <c r="F98" s="94"/>
      <c r="G98" s="95"/>
    </row>
    <row r="99" spans="3:7" s="91" customFormat="1" ht="35.450000000000003" customHeight="1" x14ac:dyDescent="0.35">
      <c r="C99" s="93"/>
      <c r="D99" s="93"/>
      <c r="E99" s="93"/>
      <c r="F99" s="94"/>
      <c r="G99" s="95"/>
    </row>
    <row r="100" spans="3:7" s="91" customFormat="1" ht="35.450000000000003" customHeight="1" x14ac:dyDescent="0.35">
      <c r="C100" s="93"/>
      <c r="D100" s="93"/>
      <c r="E100" s="93"/>
      <c r="F100" s="94"/>
      <c r="G100" s="95"/>
    </row>
    <row r="101" spans="3:7" s="91" customFormat="1" ht="35.450000000000003" customHeight="1" x14ac:dyDescent="0.35">
      <c r="C101" s="93"/>
      <c r="D101" s="93"/>
      <c r="E101" s="93"/>
      <c r="F101" s="94"/>
      <c r="G101" s="95"/>
    </row>
    <row r="102" spans="3:7" s="91" customFormat="1" ht="35.450000000000003" customHeight="1" x14ac:dyDescent="0.35">
      <c r="C102" s="93"/>
      <c r="D102" s="93"/>
      <c r="E102" s="93"/>
      <c r="F102" s="94"/>
      <c r="G102" s="95"/>
    </row>
    <row r="103" spans="3:7" s="91" customFormat="1" ht="35.450000000000003" customHeight="1" x14ac:dyDescent="0.35">
      <c r="C103" s="93"/>
      <c r="D103" s="93"/>
      <c r="E103" s="93"/>
      <c r="F103" s="94"/>
      <c r="G103" s="95"/>
    </row>
    <row r="104" spans="3:7" s="91" customFormat="1" ht="35.450000000000003" customHeight="1" x14ac:dyDescent="0.35">
      <c r="C104" s="93"/>
      <c r="D104" s="93"/>
      <c r="E104" s="93"/>
      <c r="F104" s="94"/>
      <c r="G104" s="95"/>
    </row>
    <row r="105" spans="3:7" s="91" customFormat="1" ht="35.450000000000003" customHeight="1" x14ac:dyDescent="0.35">
      <c r="C105" s="93"/>
      <c r="D105" s="93"/>
      <c r="E105" s="93"/>
      <c r="F105" s="94"/>
      <c r="G105" s="95"/>
    </row>
    <row r="106" spans="3:7" s="91" customFormat="1" ht="35.450000000000003" customHeight="1" x14ac:dyDescent="0.35">
      <c r="C106" s="93"/>
      <c r="D106" s="93"/>
      <c r="E106" s="93"/>
      <c r="F106" s="94"/>
      <c r="G106" s="95"/>
    </row>
    <row r="107" spans="3:7" s="91" customFormat="1" ht="35.450000000000003" customHeight="1" x14ac:dyDescent="0.35">
      <c r="C107" s="93"/>
      <c r="D107" s="93"/>
      <c r="E107" s="93"/>
      <c r="F107" s="94"/>
      <c r="G107" s="95"/>
    </row>
    <row r="108" spans="3:7" s="91" customFormat="1" ht="35.450000000000003" customHeight="1" x14ac:dyDescent="0.35">
      <c r="C108" s="93"/>
      <c r="D108" s="93"/>
      <c r="E108" s="93"/>
      <c r="F108" s="94"/>
      <c r="G108" s="95"/>
    </row>
    <row r="109" spans="3:7" s="91" customFormat="1" ht="35.450000000000003" customHeight="1" x14ac:dyDescent="0.35">
      <c r="C109" s="93"/>
      <c r="D109" s="93"/>
      <c r="E109" s="93"/>
      <c r="F109" s="94"/>
      <c r="G109" s="95"/>
    </row>
    <row r="110" spans="3:7" s="91" customFormat="1" ht="35.450000000000003" customHeight="1" x14ac:dyDescent="0.35">
      <c r="C110" s="93"/>
      <c r="D110" s="93"/>
      <c r="E110" s="93"/>
      <c r="F110" s="94"/>
      <c r="G110" s="95"/>
    </row>
    <row r="111" spans="3:7" s="91" customFormat="1" ht="35.450000000000003" customHeight="1" x14ac:dyDescent="0.35">
      <c r="C111" s="93"/>
      <c r="D111" s="93"/>
      <c r="E111" s="93"/>
      <c r="F111" s="94"/>
      <c r="G111" s="95"/>
    </row>
    <row r="112" spans="3:7" s="91" customFormat="1" ht="35.450000000000003" customHeight="1" x14ac:dyDescent="0.35">
      <c r="C112" s="93"/>
      <c r="D112" s="93"/>
      <c r="E112" s="93"/>
      <c r="F112" s="94"/>
      <c r="G112" s="95"/>
    </row>
    <row r="113" spans="3:7" s="91" customFormat="1" ht="35.450000000000003" customHeight="1" x14ac:dyDescent="0.35">
      <c r="C113" s="93"/>
      <c r="D113" s="93"/>
      <c r="E113" s="93"/>
      <c r="F113" s="94"/>
      <c r="G113" s="95"/>
    </row>
    <row r="114" spans="3:7" s="91" customFormat="1" ht="35.450000000000003" customHeight="1" x14ac:dyDescent="0.35">
      <c r="C114" s="93"/>
      <c r="D114" s="93"/>
      <c r="E114" s="93"/>
      <c r="F114" s="94"/>
      <c r="G114" s="95"/>
    </row>
    <row r="115" spans="3:7" s="91" customFormat="1" ht="35.450000000000003" customHeight="1" x14ac:dyDescent="0.35">
      <c r="C115" s="93"/>
      <c r="D115" s="93"/>
      <c r="E115" s="93"/>
      <c r="F115" s="94"/>
      <c r="G115" s="95"/>
    </row>
    <row r="116" spans="3:7" s="91" customFormat="1" ht="35.450000000000003" customHeight="1" x14ac:dyDescent="0.35">
      <c r="C116" s="93"/>
      <c r="D116" s="93"/>
      <c r="E116" s="93"/>
      <c r="F116" s="94"/>
      <c r="G116" s="95"/>
    </row>
    <row r="117" spans="3:7" s="91" customFormat="1" ht="35.450000000000003" customHeight="1" x14ac:dyDescent="0.35">
      <c r="C117" s="93"/>
      <c r="D117" s="93"/>
      <c r="E117" s="93"/>
      <c r="F117" s="94"/>
      <c r="G117" s="95"/>
    </row>
    <row r="118" spans="3:7" s="91" customFormat="1" ht="35.450000000000003" customHeight="1" x14ac:dyDescent="0.35">
      <c r="C118" s="93"/>
      <c r="D118" s="93"/>
      <c r="E118" s="93"/>
      <c r="F118" s="94"/>
      <c r="G118" s="95"/>
    </row>
    <row r="119" spans="3:7" s="91" customFormat="1" ht="35.450000000000003" customHeight="1" x14ac:dyDescent="0.35">
      <c r="C119" s="93"/>
      <c r="D119" s="93"/>
      <c r="E119" s="93"/>
      <c r="F119" s="94"/>
      <c r="G119" s="95"/>
    </row>
    <row r="120" spans="3:7" s="91" customFormat="1" ht="35.450000000000003" customHeight="1" x14ac:dyDescent="0.35">
      <c r="C120" s="93"/>
      <c r="D120" s="93"/>
      <c r="E120" s="93"/>
      <c r="F120" s="94"/>
      <c r="G120" s="95"/>
    </row>
    <row r="121" spans="3:7" s="91" customFormat="1" ht="35.450000000000003" customHeight="1" x14ac:dyDescent="0.35">
      <c r="C121" s="93"/>
      <c r="D121" s="93"/>
      <c r="E121" s="93"/>
      <c r="F121" s="94"/>
      <c r="G121" s="95"/>
    </row>
    <row r="122" spans="3:7" s="91" customFormat="1" ht="35.450000000000003" customHeight="1" x14ac:dyDescent="0.35">
      <c r="C122" s="93"/>
      <c r="D122" s="93"/>
      <c r="E122" s="93"/>
      <c r="F122" s="94"/>
      <c r="G122" s="95"/>
    </row>
    <row r="123" spans="3:7" s="91" customFormat="1" ht="35.450000000000003" customHeight="1" x14ac:dyDescent="0.35">
      <c r="C123" s="93"/>
      <c r="D123" s="93"/>
      <c r="E123" s="93"/>
      <c r="F123" s="94"/>
      <c r="G123" s="95"/>
    </row>
    <row r="124" spans="3:7" s="91" customFormat="1" ht="35.450000000000003" customHeight="1" x14ac:dyDescent="0.35">
      <c r="C124" s="93"/>
      <c r="D124" s="93"/>
      <c r="E124" s="93"/>
      <c r="F124" s="94"/>
      <c r="G124" s="95"/>
    </row>
    <row r="125" spans="3:7" s="91" customFormat="1" ht="35.450000000000003" customHeight="1" x14ac:dyDescent="0.35">
      <c r="C125" s="93"/>
      <c r="D125" s="93"/>
      <c r="E125" s="93"/>
      <c r="F125" s="94"/>
      <c r="G125" s="95"/>
    </row>
    <row r="126" spans="3:7" s="91" customFormat="1" ht="35.450000000000003" customHeight="1" x14ac:dyDescent="0.35">
      <c r="C126" s="93"/>
      <c r="D126" s="93"/>
      <c r="E126" s="93"/>
      <c r="F126" s="94"/>
      <c r="G126" s="95"/>
    </row>
    <row r="127" spans="3:7" s="91" customFormat="1" ht="35.450000000000003" customHeight="1" x14ac:dyDescent="0.35">
      <c r="C127" s="93"/>
      <c r="D127" s="93"/>
      <c r="E127" s="93"/>
      <c r="F127" s="94"/>
      <c r="G127" s="95"/>
    </row>
    <row r="128" spans="3:7" s="91" customFormat="1" ht="35.450000000000003" customHeight="1" x14ac:dyDescent="0.35">
      <c r="C128" s="93"/>
      <c r="D128" s="93"/>
      <c r="E128" s="93"/>
      <c r="F128" s="94"/>
      <c r="G128" s="95"/>
    </row>
    <row r="129" spans="3:7" s="91" customFormat="1" ht="35.450000000000003" customHeight="1" x14ac:dyDescent="0.35">
      <c r="C129" s="93"/>
      <c r="D129" s="93"/>
      <c r="E129" s="93"/>
      <c r="F129" s="94"/>
      <c r="G129" s="95"/>
    </row>
    <row r="130" spans="3:7" s="91" customFormat="1" ht="35.450000000000003" customHeight="1" x14ac:dyDescent="0.35">
      <c r="C130" s="93"/>
      <c r="D130" s="93"/>
      <c r="E130" s="93"/>
      <c r="F130" s="94"/>
      <c r="G130" s="95"/>
    </row>
    <row r="131" spans="3:7" s="91" customFormat="1" ht="35.450000000000003" customHeight="1" x14ac:dyDescent="0.35">
      <c r="C131" s="93"/>
      <c r="D131" s="93"/>
      <c r="E131" s="93"/>
      <c r="F131" s="94"/>
      <c r="G131" s="95"/>
    </row>
    <row r="132" spans="3:7" s="91" customFormat="1" ht="35.450000000000003" customHeight="1" x14ac:dyDescent="0.35">
      <c r="C132" s="93"/>
      <c r="D132" s="93"/>
      <c r="E132" s="93"/>
      <c r="F132" s="94"/>
      <c r="G132" s="95"/>
    </row>
    <row r="133" spans="3:7" s="91" customFormat="1" ht="35.450000000000003" customHeight="1" x14ac:dyDescent="0.35">
      <c r="C133" s="93"/>
      <c r="D133" s="93"/>
      <c r="E133" s="93"/>
      <c r="F133" s="94"/>
      <c r="G133" s="95"/>
    </row>
    <row r="134" spans="3:7" s="91" customFormat="1" ht="35.450000000000003" customHeight="1" x14ac:dyDescent="0.35">
      <c r="C134" s="93"/>
      <c r="D134" s="93"/>
      <c r="E134" s="93"/>
      <c r="F134" s="94"/>
      <c r="G134" s="95"/>
    </row>
    <row r="135" spans="3:7" s="91" customFormat="1" ht="35.450000000000003" customHeight="1" x14ac:dyDescent="0.35">
      <c r="C135" s="93"/>
      <c r="D135" s="93"/>
      <c r="E135" s="93"/>
      <c r="F135" s="94"/>
      <c r="G135" s="95"/>
    </row>
    <row r="136" spans="3:7" s="91" customFormat="1" ht="35.450000000000003" customHeight="1" x14ac:dyDescent="0.35">
      <c r="C136" s="93"/>
      <c r="D136" s="93"/>
      <c r="E136" s="93"/>
      <c r="F136" s="94"/>
      <c r="G136" s="95"/>
    </row>
    <row r="137" spans="3:7" s="91" customFormat="1" ht="35.450000000000003" customHeight="1" x14ac:dyDescent="0.35">
      <c r="C137" s="93"/>
      <c r="D137" s="93"/>
      <c r="E137" s="93"/>
      <c r="F137" s="94"/>
      <c r="G137" s="95"/>
    </row>
    <row r="138" spans="3:7" s="91" customFormat="1" ht="35.450000000000003" customHeight="1" x14ac:dyDescent="0.35">
      <c r="C138" s="93"/>
      <c r="D138" s="93"/>
      <c r="E138" s="93"/>
      <c r="F138" s="94"/>
      <c r="G138" s="95"/>
    </row>
    <row r="139" spans="3:7" s="91" customFormat="1" ht="35.450000000000003" customHeight="1" x14ac:dyDescent="0.35">
      <c r="C139" s="93"/>
      <c r="D139" s="93"/>
      <c r="E139" s="93"/>
      <c r="F139" s="94"/>
      <c r="G139" s="95"/>
    </row>
    <row r="140" spans="3:7" s="91" customFormat="1" ht="35.450000000000003" customHeight="1" x14ac:dyDescent="0.35">
      <c r="C140" s="93"/>
      <c r="D140" s="93"/>
      <c r="E140" s="93"/>
      <c r="F140" s="94"/>
      <c r="G140" s="95"/>
    </row>
    <row r="141" spans="3:7" s="91" customFormat="1" ht="35.450000000000003" customHeight="1" x14ac:dyDescent="0.35">
      <c r="C141" s="93"/>
      <c r="D141" s="93"/>
      <c r="E141" s="93"/>
      <c r="F141" s="94"/>
      <c r="G141" s="95"/>
    </row>
    <row r="142" spans="3:7" s="91" customFormat="1" ht="35.450000000000003" customHeight="1" x14ac:dyDescent="0.35">
      <c r="C142" s="93"/>
      <c r="D142" s="93"/>
      <c r="E142" s="93"/>
      <c r="F142" s="94"/>
      <c r="G142" s="95"/>
    </row>
    <row r="143" spans="3:7" s="91" customFormat="1" ht="35.450000000000003" customHeight="1" x14ac:dyDescent="0.35">
      <c r="C143" s="93"/>
      <c r="D143" s="93"/>
      <c r="E143" s="93"/>
      <c r="F143" s="94"/>
      <c r="G143" s="95"/>
    </row>
    <row r="144" spans="3:7" s="91" customFormat="1" ht="35.450000000000003" customHeight="1" x14ac:dyDescent="0.35">
      <c r="C144" s="93"/>
      <c r="D144" s="93"/>
      <c r="E144" s="93"/>
      <c r="F144" s="94"/>
      <c r="G144" s="95"/>
    </row>
    <row r="145" spans="3:7" s="91" customFormat="1" ht="35.450000000000003" customHeight="1" x14ac:dyDescent="0.35">
      <c r="C145" s="93"/>
      <c r="D145" s="93"/>
      <c r="E145" s="93"/>
      <c r="F145" s="94"/>
      <c r="G145" s="95"/>
    </row>
    <row r="146" spans="3:7" s="91" customFormat="1" ht="35.450000000000003" customHeight="1" x14ac:dyDescent="0.35">
      <c r="C146" s="93"/>
      <c r="D146" s="93"/>
      <c r="E146" s="93"/>
      <c r="F146" s="94"/>
      <c r="G146" s="95"/>
    </row>
    <row r="147" spans="3:7" s="91" customFormat="1" ht="35.450000000000003" customHeight="1" x14ac:dyDescent="0.35">
      <c r="C147" s="93"/>
      <c r="D147" s="93"/>
      <c r="E147" s="93"/>
      <c r="F147" s="94"/>
      <c r="G147" s="95"/>
    </row>
    <row r="148" spans="3:7" s="91" customFormat="1" ht="35.450000000000003" customHeight="1" x14ac:dyDescent="0.35">
      <c r="C148" s="93"/>
      <c r="D148" s="93"/>
      <c r="E148" s="93"/>
      <c r="F148" s="94"/>
      <c r="G148" s="95"/>
    </row>
    <row r="149" spans="3:7" s="91" customFormat="1" ht="35.450000000000003" customHeight="1" x14ac:dyDescent="0.35">
      <c r="C149" s="93"/>
      <c r="D149" s="93"/>
      <c r="E149" s="93"/>
      <c r="F149" s="94"/>
      <c r="G149" s="95"/>
    </row>
    <row r="150" spans="3:7" s="91" customFormat="1" ht="35.450000000000003" customHeight="1" x14ac:dyDescent="0.35">
      <c r="C150" s="93"/>
      <c r="D150" s="93"/>
      <c r="E150" s="93"/>
      <c r="F150" s="94"/>
      <c r="G150" s="95"/>
    </row>
    <row r="151" spans="3:7" s="91" customFormat="1" ht="35.450000000000003" customHeight="1" x14ac:dyDescent="0.35">
      <c r="C151" s="93"/>
      <c r="D151" s="93"/>
      <c r="E151" s="93"/>
      <c r="F151" s="94"/>
      <c r="G151" s="95"/>
    </row>
    <row r="152" spans="3:7" s="91" customFormat="1" ht="35.450000000000003" customHeight="1" x14ac:dyDescent="0.35">
      <c r="C152" s="93"/>
      <c r="D152" s="93"/>
      <c r="E152" s="93"/>
      <c r="F152" s="94"/>
      <c r="G152" s="95"/>
    </row>
    <row r="153" spans="3:7" s="91" customFormat="1" ht="35.450000000000003" customHeight="1" x14ac:dyDescent="0.35">
      <c r="C153" s="93"/>
      <c r="D153" s="93"/>
      <c r="E153" s="93"/>
      <c r="F153" s="94"/>
      <c r="G153" s="95"/>
    </row>
    <row r="154" spans="3:7" s="91" customFormat="1" ht="35.450000000000003" customHeight="1" x14ac:dyDescent="0.35">
      <c r="C154" s="93"/>
      <c r="D154" s="93"/>
      <c r="E154" s="93"/>
      <c r="F154" s="94"/>
      <c r="G154" s="95"/>
    </row>
    <row r="155" spans="3:7" s="91" customFormat="1" ht="35.450000000000003" customHeight="1" x14ac:dyDescent="0.35">
      <c r="C155" s="93"/>
      <c r="D155" s="93"/>
      <c r="E155" s="93"/>
      <c r="F155" s="94"/>
      <c r="G155" s="95"/>
    </row>
    <row r="156" spans="3:7" s="91" customFormat="1" ht="35.450000000000003" customHeight="1" x14ac:dyDescent="0.35">
      <c r="C156" s="93"/>
      <c r="D156" s="93"/>
      <c r="E156" s="93"/>
      <c r="F156" s="94"/>
      <c r="G156" s="95"/>
    </row>
    <row r="157" spans="3:7" s="91" customFormat="1" ht="35.450000000000003" customHeight="1" x14ac:dyDescent="0.35">
      <c r="C157" s="93"/>
      <c r="D157" s="93"/>
      <c r="E157" s="93"/>
      <c r="F157" s="94"/>
      <c r="G157" s="95"/>
    </row>
    <row r="158" spans="3:7" s="91" customFormat="1" ht="35.450000000000003" customHeight="1" x14ac:dyDescent="0.35">
      <c r="C158" s="93"/>
      <c r="D158" s="93"/>
      <c r="E158" s="93"/>
      <c r="F158" s="94"/>
      <c r="G158" s="95"/>
    </row>
    <row r="159" spans="3:7" s="91" customFormat="1" ht="35.450000000000003" customHeight="1" x14ac:dyDescent="0.35">
      <c r="C159" s="93"/>
      <c r="D159" s="93"/>
      <c r="E159" s="93"/>
      <c r="F159" s="94"/>
      <c r="G159" s="95"/>
    </row>
    <row r="160" spans="3:7" s="91" customFormat="1" ht="35.450000000000003" customHeight="1" x14ac:dyDescent="0.35">
      <c r="C160" s="93"/>
      <c r="D160" s="93"/>
      <c r="E160" s="93"/>
      <c r="F160" s="94"/>
      <c r="G160" s="95"/>
    </row>
    <row r="161" spans="3:7" s="91" customFormat="1" ht="35.450000000000003" customHeight="1" x14ac:dyDescent="0.35">
      <c r="C161" s="93"/>
      <c r="D161" s="93"/>
      <c r="E161" s="93"/>
      <c r="F161" s="94"/>
      <c r="G161" s="95"/>
    </row>
    <row r="162" spans="3:7" s="91" customFormat="1" ht="35.450000000000003" customHeight="1" x14ac:dyDescent="0.35">
      <c r="C162" s="93"/>
      <c r="D162" s="93"/>
      <c r="E162" s="93"/>
      <c r="F162" s="94"/>
      <c r="G162" s="95"/>
    </row>
    <row r="163" spans="3:7" s="91" customFormat="1" ht="35.450000000000003" customHeight="1" x14ac:dyDescent="0.35">
      <c r="C163" s="93"/>
      <c r="D163" s="93"/>
      <c r="E163" s="93"/>
      <c r="F163" s="94"/>
      <c r="G163" s="95"/>
    </row>
    <row r="164" spans="3:7" s="91" customFormat="1" ht="35.450000000000003" customHeight="1" x14ac:dyDescent="0.35">
      <c r="C164" s="93"/>
      <c r="D164" s="93"/>
      <c r="E164" s="93"/>
      <c r="F164" s="94"/>
      <c r="G164" s="95"/>
    </row>
    <row r="165" spans="3:7" s="91" customFormat="1" ht="35.450000000000003" customHeight="1" x14ac:dyDescent="0.35">
      <c r="C165" s="93"/>
      <c r="D165" s="93"/>
      <c r="E165" s="93"/>
      <c r="F165" s="94"/>
      <c r="G165" s="95"/>
    </row>
    <row r="166" spans="3:7" s="91" customFormat="1" ht="35.450000000000003" customHeight="1" x14ac:dyDescent="0.35">
      <c r="C166" s="93"/>
      <c r="D166" s="93"/>
      <c r="E166" s="93"/>
      <c r="F166" s="94"/>
      <c r="G166" s="95"/>
    </row>
    <row r="167" spans="3:7" s="91" customFormat="1" ht="35.450000000000003" customHeight="1" x14ac:dyDescent="0.35">
      <c r="C167" s="93"/>
      <c r="D167" s="93"/>
      <c r="E167" s="93"/>
      <c r="F167" s="94"/>
      <c r="G167" s="95"/>
    </row>
    <row r="168" spans="3:7" s="91" customFormat="1" ht="35.450000000000003" customHeight="1" x14ac:dyDescent="0.35">
      <c r="C168" s="93"/>
      <c r="D168" s="93"/>
      <c r="E168" s="93"/>
      <c r="F168" s="94"/>
      <c r="G168" s="95"/>
    </row>
    <row r="169" spans="3:7" s="91" customFormat="1" ht="35.450000000000003" customHeight="1" x14ac:dyDescent="0.35">
      <c r="C169" s="93"/>
      <c r="D169" s="93"/>
      <c r="E169" s="93"/>
      <c r="F169" s="94"/>
      <c r="G169" s="95"/>
    </row>
    <row r="170" spans="3:7" s="91" customFormat="1" ht="35.450000000000003" customHeight="1" x14ac:dyDescent="0.35">
      <c r="C170" s="93"/>
      <c r="D170" s="93"/>
      <c r="E170" s="93"/>
      <c r="F170" s="94"/>
      <c r="G170" s="95"/>
    </row>
    <row r="171" spans="3:7" s="91" customFormat="1" ht="35.450000000000003" customHeight="1" x14ac:dyDescent="0.35">
      <c r="C171" s="93"/>
      <c r="D171" s="93"/>
      <c r="E171" s="93"/>
      <c r="F171" s="94"/>
      <c r="G171" s="95"/>
    </row>
    <row r="172" spans="3:7" s="91" customFormat="1" ht="35.450000000000003" customHeight="1" x14ac:dyDescent="0.35">
      <c r="C172" s="93"/>
      <c r="D172" s="93"/>
      <c r="E172" s="93"/>
      <c r="F172" s="94"/>
      <c r="G172" s="95"/>
    </row>
    <row r="173" spans="3:7" s="91" customFormat="1" ht="35.450000000000003" customHeight="1" x14ac:dyDescent="0.35">
      <c r="C173" s="93"/>
      <c r="D173" s="93"/>
      <c r="E173" s="93"/>
      <c r="F173" s="94"/>
      <c r="G173" s="95"/>
    </row>
    <row r="174" spans="3:7" s="91" customFormat="1" ht="35.450000000000003" customHeight="1" x14ac:dyDescent="0.35">
      <c r="C174" s="93"/>
      <c r="D174" s="93"/>
      <c r="E174" s="93"/>
      <c r="F174" s="94"/>
      <c r="G174" s="95"/>
    </row>
    <row r="175" spans="3:7" s="91" customFormat="1" ht="35.450000000000003" customHeight="1" x14ac:dyDescent="0.35">
      <c r="C175" s="93"/>
      <c r="D175" s="93"/>
      <c r="E175" s="93"/>
      <c r="F175" s="94"/>
      <c r="G175" s="95"/>
    </row>
    <row r="176" spans="3:7" s="91" customFormat="1" ht="35.450000000000003" customHeight="1" x14ac:dyDescent="0.35">
      <c r="C176" s="93"/>
      <c r="D176" s="93"/>
      <c r="E176" s="93"/>
      <c r="F176" s="94"/>
      <c r="G176" s="95"/>
    </row>
    <row r="177" spans="3:7" s="91" customFormat="1" ht="35.450000000000003" customHeight="1" x14ac:dyDescent="0.35">
      <c r="C177" s="93"/>
      <c r="D177" s="93"/>
      <c r="E177" s="93"/>
      <c r="F177" s="94"/>
      <c r="G177" s="95"/>
    </row>
    <row r="178" spans="3:7" s="91" customFormat="1" ht="35.450000000000003" customHeight="1" x14ac:dyDescent="0.35">
      <c r="C178" s="93"/>
      <c r="D178" s="93"/>
      <c r="E178" s="93"/>
      <c r="F178" s="94"/>
      <c r="G178" s="95"/>
    </row>
    <row r="179" spans="3:7" s="91" customFormat="1" ht="35.450000000000003" customHeight="1" x14ac:dyDescent="0.35">
      <c r="C179" s="93"/>
      <c r="D179" s="93"/>
      <c r="E179" s="93"/>
      <c r="F179" s="94"/>
      <c r="G179" s="95"/>
    </row>
    <row r="180" spans="3:7" s="91" customFormat="1" ht="35.450000000000003" customHeight="1" x14ac:dyDescent="0.35">
      <c r="C180" s="93"/>
      <c r="D180" s="93"/>
      <c r="E180" s="93"/>
      <c r="F180" s="94"/>
      <c r="G180" s="95"/>
    </row>
    <row r="181" spans="3:7" s="91" customFormat="1" ht="35.450000000000003" customHeight="1" x14ac:dyDescent="0.35">
      <c r="C181" s="93"/>
      <c r="D181" s="93"/>
      <c r="E181" s="93"/>
      <c r="F181" s="94"/>
      <c r="G181" s="95"/>
    </row>
    <row r="182" spans="3:7" s="91" customFormat="1" ht="35.450000000000003" customHeight="1" x14ac:dyDescent="0.35">
      <c r="C182" s="93"/>
      <c r="D182" s="93"/>
      <c r="E182" s="93"/>
      <c r="F182" s="94"/>
      <c r="G182" s="95"/>
    </row>
    <row r="183" spans="3:7" s="91" customFormat="1" ht="35.450000000000003" customHeight="1" x14ac:dyDescent="0.35">
      <c r="C183" s="93"/>
      <c r="D183" s="93"/>
      <c r="E183" s="93"/>
      <c r="F183" s="94"/>
      <c r="G183" s="95"/>
    </row>
    <row r="184" spans="3:7" s="91" customFormat="1" ht="35.450000000000003" customHeight="1" x14ac:dyDescent="0.35">
      <c r="C184" s="93"/>
      <c r="D184" s="93"/>
      <c r="E184" s="93"/>
      <c r="F184" s="94"/>
      <c r="G184" s="95"/>
    </row>
    <row r="185" spans="3:7" s="91" customFormat="1" ht="35.450000000000003" customHeight="1" x14ac:dyDescent="0.35">
      <c r="C185" s="93"/>
      <c r="D185" s="93"/>
      <c r="E185" s="93"/>
      <c r="F185" s="94"/>
      <c r="G185" s="95"/>
    </row>
    <row r="186" spans="3:7" s="91" customFormat="1" ht="35.450000000000003" customHeight="1" x14ac:dyDescent="0.35">
      <c r="C186" s="93"/>
      <c r="D186" s="93"/>
      <c r="E186" s="93"/>
      <c r="F186" s="94"/>
      <c r="G186" s="95"/>
    </row>
    <row r="187" spans="3:7" s="91" customFormat="1" ht="35.450000000000003" customHeight="1" x14ac:dyDescent="0.35">
      <c r="C187" s="93"/>
      <c r="D187" s="93"/>
      <c r="E187" s="93"/>
      <c r="F187" s="94"/>
      <c r="G187" s="95"/>
    </row>
    <row r="188" spans="3:7" s="91" customFormat="1" ht="35.450000000000003" customHeight="1" x14ac:dyDescent="0.35">
      <c r="C188" s="93"/>
      <c r="D188" s="93"/>
      <c r="E188" s="93"/>
      <c r="F188" s="94"/>
      <c r="G188" s="95"/>
    </row>
    <row r="189" spans="3:7" s="91" customFormat="1" ht="35.450000000000003" customHeight="1" x14ac:dyDescent="0.35">
      <c r="C189" s="93"/>
      <c r="D189" s="93"/>
      <c r="E189" s="93"/>
      <c r="F189" s="94"/>
      <c r="G189" s="95"/>
    </row>
    <row r="190" spans="3:7" s="91" customFormat="1" ht="35.450000000000003" customHeight="1" x14ac:dyDescent="0.35">
      <c r="C190" s="93"/>
      <c r="D190" s="93"/>
      <c r="E190" s="93"/>
      <c r="F190" s="94"/>
      <c r="G190" s="95"/>
    </row>
    <row r="191" spans="3:7" s="91" customFormat="1" ht="35.450000000000003" customHeight="1" x14ac:dyDescent="0.35">
      <c r="C191" s="93"/>
      <c r="D191" s="93"/>
      <c r="E191" s="93"/>
      <c r="F191" s="94"/>
      <c r="G191" s="95"/>
    </row>
    <row r="192" spans="3:7" s="91" customFormat="1" ht="35.450000000000003" customHeight="1" x14ac:dyDescent="0.35">
      <c r="C192" s="93"/>
      <c r="D192" s="93"/>
      <c r="E192" s="93"/>
      <c r="F192" s="94"/>
      <c r="G192" s="95"/>
    </row>
    <row r="193" spans="3:7" s="91" customFormat="1" ht="35.450000000000003" customHeight="1" x14ac:dyDescent="0.35">
      <c r="C193" s="93"/>
      <c r="D193" s="93"/>
      <c r="E193" s="93"/>
      <c r="F193" s="94"/>
      <c r="G193" s="95"/>
    </row>
    <row r="194" spans="3:7" s="91" customFormat="1" ht="35.450000000000003" customHeight="1" x14ac:dyDescent="0.35">
      <c r="C194" s="93"/>
      <c r="D194" s="93"/>
      <c r="E194" s="93"/>
      <c r="F194" s="94"/>
      <c r="G194" s="95"/>
    </row>
    <row r="195" spans="3:7" s="91" customFormat="1" ht="35.450000000000003" customHeight="1" x14ac:dyDescent="0.35">
      <c r="C195" s="93"/>
      <c r="D195" s="93"/>
      <c r="E195" s="93"/>
      <c r="F195" s="94"/>
      <c r="G195" s="95"/>
    </row>
    <row r="196" spans="3:7" s="91" customFormat="1" ht="35.450000000000003" customHeight="1" x14ac:dyDescent="0.35">
      <c r="C196" s="93"/>
      <c r="D196" s="93"/>
      <c r="E196" s="93"/>
      <c r="F196" s="94"/>
      <c r="G196" s="95"/>
    </row>
    <row r="197" spans="3:7" s="91" customFormat="1" ht="35.450000000000003" customHeight="1" x14ac:dyDescent="0.35">
      <c r="C197" s="93"/>
      <c r="D197" s="93"/>
      <c r="E197" s="93"/>
      <c r="F197" s="94"/>
      <c r="G197" s="95"/>
    </row>
    <row r="198" spans="3:7" s="91" customFormat="1" ht="35.450000000000003" customHeight="1" x14ac:dyDescent="0.35">
      <c r="C198" s="93"/>
      <c r="D198" s="93"/>
      <c r="E198" s="93"/>
      <c r="F198" s="94"/>
      <c r="G198" s="95"/>
    </row>
    <row r="199" spans="3:7" s="91" customFormat="1" ht="35.450000000000003" customHeight="1" x14ac:dyDescent="0.35">
      <c r="C199" s="93"/>
      <c r="D199" s="93"/>
      <c r="E199" s="93"/>
      <c r="F199" s="94"/>
      <c r="G199" s="95"/>
    </row>
    <row r="200" spans="3:7" s="91" customFormat="1" ht="35.450000000000003" customHeight="1" x14ac:dyDescent="0.35">
      <c r="C200" s="93"/>
      <c r="D200" s="93"/>
      <c r="E200" s="93"/>
      <c r="F200" s="94"/>
      <c r="G200" s="95"/>
    </row>
    <row r="201" spans="3:7" s="91" customFormat="1" ht="35.450000000000003" customHeight="1" x14ac:dyDescent="0.35">
      <c r="C201" s="93"/>
      <c r="D201" s="93"/>
      <c r="E201" s="93"/>
      <c r="F201" s="94"/>
      <c r="G201" s="95"/>
    </row>
    <row r="202" spans="3:7" s="91" customFormat="1" ht="35.450000000000003" customHeight="1" x14ac:dyDescent="0.35">
      <c r="C202" s="93"/>
      <c r="D202" s="93"/>
      <c r="E202" s="93"/>
      <c r="F202" s="94"/>
      <c r="G202" s="95"/>
    </row>
    <row r="203" spans="3:7" s="91" customFormat="1" ht="35.450000000000003" customHeight="1" x14ac:dyDescent="0.35">
      <c r="C203" s="93"/>
      <c r="D203" s="93"/>
      <c r="E203" s="93"/>
      <c r="F203" s="94"/>
      <c r="G203" s="95"/>
    </row>
    <row r="204" spans="3:7" s="91" customFormat="1" ht="35.450000000000003" customHeight="1" x14ac:dyDescent="0.35">
      <c r="C204" s="93"/>
      <c r="D204" s="93"/>
      <c r="E204" s="93"/>
      <c r="F204" s="94"/>
      <c r="G204" s="95"/>
    </row>
    <row r="205" spans="3:7" s="91" customFormat="1" ht="35.450000000000003" customHeight="1" x14ac:dyDescent="0.35">
      <c r="C205" s="93"/>
      <c r="D205" s="93"/>
      <c r="E205" s="93"/>
      <c r="F205" s="94"/>
      <c r="G205" s="95"/>
    </row>
    <row r="206" spans="3:7" s="91" customFormat="1" ht="35.450000000000003" customHeight="1" x14ac:dyDescent="0.35">
      <c r="C206" s="93"/>
      <c r="D206" s="93"/>
      <c r="E206" s="93"/>
      <c r="F206" s="94"/>
      <c r="G206" s="95"/>
    </row>
    <row r="207" spans="3:7" s="91" customFormat="1" ht="35.450000000000003" customHeight="1" x14ac:dyDescent="0.35">
      <c r="C207" s="93"/>
      <c r="D207" s="93"/>
      <c r="E207" s="93"/>
      <c r="F207" s="94"/>
      <c r="G207" s="95"/>
    </row>
    <row r="208" spans="3:7" s="91" customFormat="1" ht="35.450000000000003" customHeight="1" x14ac:dyDescent="0.35">
      <c r="C208" s="93"/>
      <c r="D208" s="93"/>
      <c r="E208" s="93"/>
      <c r="F208" s="94"/>
      <c r="G208" s="95"/>
    </row>
    <row r="209" spans="3:7" s="91" customFormat="1" ht="35.450000000000003" customHeight="1" x14ac:dyDescent="0.35">
      <c r="C209" s="93"/>
      <c r="D209" s="93"/>
      <c r="E209" s="93"/>
      <c r="F209" s="94"/>
      <c r="G209" s="95"/>
    </row>
    <row r="210" spans="3:7" s="91" customFormat="1" ht="35.450000000000003" customHeight="1" x14ac:dyDescent="0.35">
      <c r="C210" s="93"/>
      <c r="D210" s="93"/>
      <c r="E210" s="93"/>
      <c r="F210" s="94"/>
      <c r="G210" s="95"/>
    </row>
    <row r="211" spans="3:7" s="91" customFormat="1" ht="35.450000000000003" customHeight="1" x14ac:dyDescent="0.35">
      <c r="C211" s="93"/>
      <c r="D211" s="93"/>
      <c r="E211" s="93"/>
      <c r="F211" s="94"/>
      <c r="G211" s="95"/>
    </row>
    <row r="212" spans="3:7" s="91" customFormat="1" ht="35.450000000000003" customHeight="1" x14ac:dyDescent="0.35">
      <c r="C212" s="93"/>
      <c r="D212" s="93"/>
      <c r="E212" s="93"/>
      <c r="F212" s="94"/>
      <c r="G212" s="95"/>
    </row>
    <row r="213" spans="3:7" s="91" customFormat="1" ht="35.450000000000003" customHeight="1" x14ac:dyDescent="0.35">
      <c r="C213" s="93"/>
      <c r="D213" s="93"/>
      <c r="E213" s="93"/>
      <c r="F213" s="94"/>
      <c r="G213" s="95"/>
    </row>
    <row r="214" spans="3:7" s="91" customFormat="1" ht="35.450000000000003" customHeight="1" x14ac:dyDescent="0.35">
      <c r="C214" s="93"/>
      <c r="D214" s="93"/>
      <c r="E214" s="93"/>
      <c r="F214" s="94"/>
      <c r="G214" s="95"/>
    </row>
    <row r="215" spans="3:7" s="91" customFormat="1" ht="35.450000000000003" customHeight="1" x14ac:dyDescent="0.35">
      <c r="C215" s="93"/>
      <c r="D215" s="93"/>
      <c r="E215" s="93"/>
      <c r="F215" s="94"/>
      <c r="G215" s="95"/>
    </row>
    <row r="216" spans="3:7" s="91" customFormat="1" ht="35.450000000000003" customHeight="1" x14ac:dyDescent="0.35">
      <c r="C216" s="93"/>
      <c r="D216" s="93"/>
      <c r="E216" s="93"/>
      <c r="F216" s="94"/>
      <c r="G216" s="95"/>
    </row>
    <row r="217" spans="3:7" s="91" customFormat="1" ht="35.450000000000003" customHeight="1" x14ac:dyDescent="0.35">
      <c r="C217" s="93"/>
      <c r="D217" s="93"/>
      <c r="E217" s="93"/>
      <c r="F217" s="94"/>
      <c r="G217" s="95"/>
    </row>
    <row r="218" spans="3:7" s="91" customFormat="1" ht="35.450000000000003" customHeight="1" x14ac:dyDescent="0.35">
      <c r="C218" s="93"/>
      <c r="D218" s="93"/>
      <c r="E218" s="93"/>
      <c r="F218" s="94"/>
      <c r="G218" s="95"/>
    </row>
    <row r="219" spans="3:7" s="91" customFormat="1" ht="35.450000000000003" customHeight="1" x14ac:dyDescent="0.35">
      <c r="C219" s="93"/>
      <c r="D219" s="93"/>
      <c r="E219" s="93"/>
      <c r="F219" s="94"/>
      <c r="G219" s="95"/>
    </row>
    <row r="220" spans="3:7" s="91" customFormat="1" ht="35.450000000000003" customHeight="1" x14ac:dyDescent="0.35">
      <c r="C220" s="93"/>
      <c r="D220" s="93"/>
      <c r="E220" s="93"/>
      <c r="F220" s="94"/>
      <c r="G220" s="95"/>
    </row>
    <row r="221" spans="3:7" s="91" customFormat="1" ht="35.450000000000003" customHeight="1" x14ac:dyDescent="0.35">
      <c r="C221" s="93"/>
      <c r="D221" s="93"/>
      <c r="E221" s="93"/>
      <c r="F221" s="94"/>
      <c r="G221" s="95"/>
    </row>
    <row r="222" spans="3:7" s="91" customFormat="1" ht="35.450000000000003" customHeight="1" x14ac:dyDescent="0.35">
      <c r="C222" s="93"/>
      <c r="D222" s="93"/>
      <c r="E222" s="93"/>
      <c r="F222" s="94"/>
      <c r="G222" s="95"/>
    </row>
    <row r="223" spans="3:7" s="91" customFormat="1" ht="35.450000000000003" customHeight="1" x14ac:dyDescent="0.35">
      <c r="C223" s="93"/>
      <c r="D223" s="93"/>
      <c r="E223" s="93"/>
      <c r="F223" s="94"/>
      <c r="G223" s="95"/>
    </row>
    <row r="224" spans="3:7" s="91" customFormat="1" ht="35.450000000000003" customHeight="1" x14ac:dyDescent="0.35">
      <c r="C224" s="93"/>
      <c r="D224" s="93"/>
      <c r="E224" s="93"/>
      <c r="F224" s="94"/>
      <c r="G224" s="95"/>
    </row>
    <row r="225" spans="3:7" s="91" customFormat="1" ht="35.450000000000003" customHeight="1" x14ac:dyDescent="0.35">
      <c r="C225" s="93"/>
      <c r="D225" s="93"/>
      <c r="E225" s="93"/>
      <c r="F225" s="94"/>
      <c r="G225" s="95"/>
    </row>
    <row r="226" spans="3:7" s="91" customFormat="1" ht="35.450000000000003" customHeight="1" x14ac:dyDescent="0.35">
      <c r="C226" s="93"/>
      <c r="D226" s="93"/>
      <c r="E226" s="93"/>
      <c r="F226" s="94"/>
      <c r="G226" s="95"/>
    </row>
    <row r="227" spans="3:7" s="91" customFormat="1" ht="35.450000000000003" customHeight="1" x14ac:dyDescent="0.35">
      <c r="C227" s="93"/>
      <c r="D227" s="93"/>
      <c r="E227" s="93"/>
      <c r="F227" s="94"/>
      <c r="G227" s="95"/>
    </row>
    <row r="228" spans="3:7" s="91" customFormat="1" ht="35.450000000000003" customHeight="1" x14ac:dyDescent="0.35">
      <c r="C228" s="93"/>
      <c r="D228" s="93"/>
      <c r="E228" s="93"/>
      <c r="F228" s="94"/>
      <c r="G228" s="95"/>
    </row>
    <row r="229" spans="3:7" s="91" customFormat="1" ht="35.450000000000003" customHeight="1" x14ac:dyDescent="0.35">
      <c r="C229" s="93"/>
      <c r="D229" s="93"/>
      <c r="E229" s="93"/>
      <c r="F229" s="94"/>
      <c r="G229" s="95"/>
    </row>
    <row r="230" spans="3:7" s="91" customFormat="1" ht="35.450000000000003" customHeight="1" x14ac:dyDescent="0.35">
      <c r="C230" s="93"/>
      <c r="D230" s="93"/>
      <c r="E230" s="93"/>
      <c r="F230" s="94"/>
      <c r="G230" s="95"/>
    </row>
    <row r="231" spans="3:7" s="91" customFormat="1" ht="35.450000000000003" customHeight="1" x14ac:dyDescent="0.35">
      <c r="C231" s="93"/>
      <c r="D231" s="93"/>
      <c r="E231" s="93"/>
      <c r="F231" s="94"/>
      <c r="G231" s="95"/>
    </row>
    <row r="232" spans="3:7" s="91" customFormat="1" ht="35.450000000000003" customHeight="1" x14ac:dyDescent="0.35">
      <c r="C232" s="93"/>
      <c r="D232" s="93"/>
      <c r="E232" s="93"/>
      <c r="F232" s="94"/>
      <c r="G232" s="95"/>
    </row>
    <row r="233" spans="3:7" s="91" customFormat="1" ht="35.450000000000003" customHeight="1" x14ac:dyDescent="0.35">
      <c r="C233" s="93"/>
      <c r="D233" s="93"/>
      <c r="E233" s="93"/>
      <c r="F233" s="94"/>
      <c r="G233" s="95"/>
    </row>
    <row r="234" spans="3:7" s="91" customFormat="1" ht="35.450000000000003" customHeight="1" x14ac:dyDescent="0.35">
      <c r="C234" s="93"/>
      <c r="D234" s="93"/>
      <c r="E234" s="93"/>
      <c r="F234" s="94"/>
      <c r="G234" s="95"/>
    </row>
    <row r="235" spans="3:7" s="91" customFormat="1" ht="35.450000000000003" customHeight="1" x14ac:dyDescent="0.35">
      <c r="C235" s="93"/>
      <c r="D235" s="93"/>
      <c r="E235" s="93"/>
      <c r="F235" s="94"/>
      <c r="G235" s="95"/>
    </row>
    <row r="236" spans="3:7" s="91" customFormat="1" ht="35.450000000000003" customHeight="1" x14ac:dyDescent="0.35">
      <c r="C236" s="93"/>
      <c r="D236" s="93"/>
      <c r="E236" s="93"/>
      <c r="F236" s="94"/>
      <c r="G236" s="95"/>
    </row>
    <row r="237" spans="3:7" s="91" customFormat="1" ht="35.450000000000003" customHeight="1" x14ac:dyDescent="0.35">
      <c r="C237" s="93"/>
      <c r="D237" s="93"/>
      <c r="E237" s="93"/>
      <c r="F237" s="94"/>
      <c r="G237" s="95"/>
    </row>
    <row r="238" spans="3:7" s="91" customFormat="1" ht="35.450000000000003" customHeight="1" x14ac:dyDescent="0.35">
      <c r="C238" s="93"/>
      <c r="D238" s="93"/>
      <c r="E238" s="93"/>
      <c r="F238" s="94"/>
      <c r="G238" s="95"/>
    </row>
    <row r="239" spans="3:7" s="91" customFormat="1" ht="35.450000000000003" customHeight="1" x14ac:dyDescent="0.35">
      <c r="C239" s="93"/>
      <c r="D239" s="93"/>
      <c r="E239" s="93"/>
      <c r="F239" s="94"/>
      <c r="G239" s="95"/>
    </row>
    <row r="240" spans="3:7" s="91" customFormat="1" ht="35.450000000000003" customHeight="1" x14ac:dyDescent="0.35">
      <c r="C240" s="93"/>
      <c r="D240" s="93"/>
      <c r="E240" s="93"/>
      <c r="F240" s="94"/>
      <c r="G240" s="95"/>
    </row>
    <row r="241" spans="3:7" s="91" customFormat="1" ht="35.450000000000003" customHeight="1" x14ac:dyDescent="0.35">
      <c r="C241" s="93"/>
      <c r="D241" s="93"/>
      <c r="E241" s="93"/>
      <c r="F241" s="94"/>
      <c r="G241" s="95"/>
    </row>
    <row r="242" spans="3:7" s="91" customFormat="1" ht="35.450000000000003" customHeight="1" x14ac:dyDescent="0.35">
      <c r="C242" s="93"/>
      <c r="D242" s="93"/>
      <c r="E242" s="93"/>
      <c r="F242" s="94"/>
      <c r="G242" s="95"/>
    </row>
    <row r="243" spans="3:7" s="91" customFormat="1" ht="35.450000000000003" customHeight="1" x14ac:dyDescent="0.35">
      <c r="C243" s="93"/>
      <c r="D243" s="93"/>
      <c r="E243" s="93"/>
      <c r="F243" s="94"/>
      <c r="G243" s="95"/>
    </row>
    <row r="244" spans="3:7" s="91" customFormat="1" ht="35.450000000000003" customHeight="1" x14ac:dyDescent="0.35">
      <c r="C244" s="93"/>
      <c r="D244" s="93"/>
      <c r="E244" s="93"/>
      <c r="F244" s="94"/>
      <c r="G244" s="95"/>
    </row>
    <row r="245" spans="3:7" s="91" customFormat="1" ht="35.450000000000003" customHeight="1" x14ac:dyDescent="0.35">
      <c r="C245" s="93"/>
      <c r="D245" s="93"/>
      <c r="E245" s="93"/>
      <c r="F245" s="94"/>
      <c r="G245" s="95"/>
    </row>
    <row r="246" spans="3:7" s="91" customFormat="1" ht="35.450000000000003" customHeight="1" x14ac:dyDescent="0.35">
      <c r="C246" s="93"/>
      <c r="D246" s="93"/>
      <c r="E246" s="93"/>
      <c r="F246" s="94"/>
      <c r="G246" s="95"/>
    </row>
    <row r="247" spans="3:7" s="91" customFormat="1" ht="35.450000000000003" customHeight="1" x14ac:dyDescent="0.35">
      <c r="C247" s="93"/>
      <c r="D247" s="93"/>
      <c r="E247" s="93"/>
      <c r="F247" s="94"/>
      <c r="G247" s="95"/>
    </row>
    <row r="248" spans="3:7" s="91" customFormat="1" ht="35.450000000000003" customHeight="1" x14ac:dyDescent="0.35">
      <c r="C248" s="93"/>
      <c r="D248" s="93"/>
      <c r="E248" s="93"/>
      <c r="F248" s="94"/>
      <c r="G248" s="95"/>
    </row>
    <row r="249" spans="3:7" s="91" customFormat="1" ht="35.450000000000003" customHeight="1" x14ac:dyDescent="0.35">
      <c r="C249" s="93"/>
      <c r="D249" s="93"/>
      <c r="E249" s="93"/>
      <c r="F249" s="94"/>
      <c r="G249" s="95"/>
    </row>
    <row r="250" spans="3:7" s="91" customFormat="1" ht="35.450000000000003" customHeight="1" x14ac:dyDescent="0.35">
      <c r="C250" s="93"/>
      <c r="D250" s="93"/>
      <c r="E250" s="93"/>
      <c r="F250" s="94"/>
      <c r="G250" s="95"/>
    </row>
    <row r="251" spans="3:7" s="91" customFormat="1" ht="35.450000000000003" customHeight="1" x14ac:dyDescent="0.35">
      <c r="C251" s="93"/>
      <c r="D251" s="93"/>
      <c r="E251" s="93"/>
      <c r="F251" s="94"/>
      <c r="G251" s="95"/>
    </row>
    <row r="252" spans="3:7" s="91" customFormat="1" ht="35.450000000000003" customHeight="1" x14ac:dyDescent="0.35">
      <c r="C252" s="93"/>
      <c r="D252" s="93"/>
      <c r="E252" s="93"/>
      <c r="F252" s="94"/>
      <c r="G252" s="95"/>
    </row>
    <row r="253" spans="3:7" s="91" customFormat="1" ht="35.450000000000003" customHeight="1" x14ac:dyDescent="0.35">
      <c r="C253" s="93"/>
      <c r="D253" s="93"/>
      <c r="E253" s="93"/>
      <c r="F253" s="94"/>
      <c r="G253" s="95"/>
    </row>
    <row r="254" spans="3:7" s="91" customFormat="1" ht="35.450000000000003" customHeight="1" x14ac:dyDescent="0.35">
      <c r="C254" s="93"/>
      <c r="D254" s="93"/>
      <c r="E254" s="93"/>
      <c r="F254" s="94"/>
      <c r="G254" s="95"/>
    </row>
    <row r="255" spans="3:7" s="91" customFormat="1" ht="35.450000000000003" customHeight="1" x14ac:dyDescent="0.35">
      <c r="C255" s="93"/>
      <c r="D255" s="93"/>
      <c r="E255" s="93"/>
      <c r="F255" s="94"/>
      <c r="G255" s="95"/>
    </row>
    <row r="256" spans="3:7" s="91" customFormat="1" ht="35.450000000000003" customHeight="1" x14ac:dyDescent="0.35">
      <c r="C256" s="93"/>
      <c r="D256" s="93"/>
      <c r="E256" s="93"/>
      <c r="F256" s="94"/>
      <c r="G256" s="95"/>
    </row>
    <row r="257" spans="3:7" s="91" customFormat="1" ht="35.450000000000003" customHeight="1" x14ac:dyDescent="0.35">
      <c r="C257" s="93"/>
      <c r="D257" s="93"/>
      <c r="E257" s="93"/>
      <c r="F257" s="94"/>
      <c r="G257" s="95"/>
    </row>
    <row r="258" spans="3:7" s="91" customFormat="1" ht="35.450000000000003" customHeight="1" x14ac:dyDescent="0.35">
      <c r="C258" s="93"/>
      <c r="D258" s="93"/>
      <c r="E258" s="93"/>
      <c r="F258" s="94"/>
      <c r="G258" s="95"/>
    </row>
    <row r="259" spans="3:7" s="91" customFormat="1" ht="35.450000000000003" customHeight="1" x14ac:dyDescent="0.35">
      <c r="C259" s="93"/>
      <c r="D259" s="93"/>
      <c r="E259" s="93"/>
      <c r="F259" s="94"/>
      <c r="G259" s="95"/>
    </row>
    <row r="260" spans="3:7" s="91" customFormat="1" ht="35.450000000000003" customHeight="1" x14ac:dyDescent="0.35">
      <c r="C260" s="93"/>
      <c r="D260" s="93"/>
      <c r="E260" s="93"/>
      <c r="F260" s="94"/>
      <c r="G260" s="95"/>
    </row>
    <row r="261" spans="3:7" s="91" customFormat="1" ht="35.450000000000003" customHeight="1" x14ac:dyDescent="0.35">
      <c r="C261" s="93"/>
      <c r="D261" s="93"/>
      <c r="E261" s="93"/>
      <c r="F261" s="94"/>
      <c r="G261" s="95"/>
    </row>
    <row r="262" spans="3:7" s="91" customFormat="1" ht="35.450000000000003" customHeight="1" x14ac:dyDescent="0.35">
      <c r="C262" s="93"/>
      <c r="D262" s="93"/>
      <c r="E262" s="93"/>
      <c r="F262" s="94"/>
      <c r="G262" s="95"/>
    </row>
    <row r="263" spans="3:7" s="91" customFormat="1" ht="35.450000000000003" customHeight="1" x14ac:dyDescent="0.35">
      <c r="C263" s="93"/>
      <c r="D263" s="93"/>
      <c r="E263" s="93"/>
      <c r="F263" s="94"/>
      <c r="G263" s="95"/>
    </row>
    <row r="264" spans="3:7" s="91" customFormat="1" ht="35.450000000000003" customHeight="1" x14ac:dyDescent="0.35">
      <c r="C264" s="93"/>
      <c r="D264" s="93"/>
      <c r="E264" s="93"/>
      <c r="F264" s="94"/>
      <c r="G264" s="95"/>
    </row>
    <row r="265" spans="3:7" s="91" customFormat="1" ht="35.450000000000003" customHeight="1" x14ac:dyDescent="0.35">
      <c r="C265" s="93"/>
      <c r="D265" s="93"/>
      <c r="E265" s="93"/>
      <c r="F265" s="94"/>
      <c r="G265" s="95"/>
    </row>
    <row r="266" spans="3:7" s="91" customFormat="1" ht="35.450000000000003" customHeight="1" x14ac:dyDescent="0.35">
      <c r="C266" s="93"/>
      <c r="D266" s="93"/>
      <c r="E266" s="93"/>
      <c r="F266" s="94"/>
      <c r="G266" s="95"/>
    </row>
    <row r="267" spans="3:7" s="91" customFormat="1" ht="35.450000000000003" customHeight="1" x14ac:dyDescent="0.35">
      <c r="C267" s="93"/>
      <c r="D267" s="93"/>
      <c r="E267" s="93"/>
      <c r="F267" s="94"/>
      <c r="G267" s="95"/>
    </row>
    <row r="268" spans="3:7" s="91" customFormat="1" ht="35.450000000000003" customHeight="1" x14ac:dyDescent="0.35">
      <c r="C268" s="93"/>
      <c r="D268" s="93"/>
      <c r="E268" s="93"/>
      <c r="F268" s="94"/>
      <c r="G268" s="95"/>
    </row>
    <row r="269" spans="3:7" s="91" customFormat="1" ht="35.450000000000003" customHeight="1" x14ac:dyDescent="0.35">
      <c r="C269" s="93"/>
      <c r="D269" s="93"/>
      <c r="E269" s="93"/>
      <c r="F269" s="94"/>
      <c r="G269" s="95"/>
    </row>
    <row r="270" spans="3:7" s="91" customFormat="1" ht="35.450000000000003" customHeight="1" x14ac:dyDescent="0.35">
      <c r="C270" s="93"/>
      <c r="D270" s="93"/>
      <c r="E270" s="93"/>
      <c r="F270" s="94"/>
      <c r="G270" s="95"/>
    </row>
    <row r="271" spans="3:7" s="91" customFormat="1" ht="35.450000000000003" customHeight="1" x14ac:dyDescent="0.35">
      <c r="C271" s="93"/>
      <c r="D271" s="93"/>
      <c r="E271" s="93"/>
      <c r="F271" s="94"/>
      <c r="G271" s="95"/>
    </row>
    <row r="272" spans="3:7" s="91" customFormat="1" ht="35.450000000000003" customHeight="1" x14ac:dyDescent="0.35">
      <c r="C272" s="93"/>
      <c r="D272" s="93"/>
      <c r="E272" s="93"/>
      <c r="F272" s="94"/>
      <c r="G272" s="95"/>
    </row>
    <row r="273" spans="3:7" s="91" customFormat="1" ht="35.450000000000003" customHeight="1" x14ac:dyDescent="0.35">
      <c r="C273" s="93"/>
      <c r="D273" s="93"/>
      <c r="E273" s="93"/>
      <c r="F273" s="94"/>
      <c r="G273" s="95"/>
    </row>
    <row r="274" spans="3:7" s="91" customFormat="1" ht="35.450000000000003" customHeight="1" x14ac:dyDescent="0.35">
      <c r="C274" s="93"/>
      <c r="D274" s="93"/>
      <c r="E274" s="93"/>
      <c r="F274" s="94"/>
      <c r="G274" s="95"/>
    </row>
    <row r="275" spans="3:7" s="91" customFormat="1" ht="35.450000000000003" customHeight="1" x14ac:dyDescent="0.35">
      <c r="C275" s="93"/>
      <c r="D275" s="93"/>
      <c r="E275" s="93"/>
      <c r="F275" s="94"/>
      <c r="G275" s="95"/>
    </row>
    <row r="276" spans="3:7" s="91" customFormat="1" ht="35.450000000000003" customHeight="1" x14ac:dyDescent="0.35">
      <c r="C276" s="93"/>
      <c r="D276" s="93"/>
      <c r="E276" s="93"/>
      <c r="F276" s="94"/>
      <c r="G276" s="95"/>
    </row>
    <row r="277" spans="3:7" s="91" customFormat="1" ht="35.450000000000003" customHeight="1" x14ac:dyDescent="0.35">
      <c r="C277" s="93"/>
      <c r="D277" s="93"/>
      <c r="E277" s="93"/>
      <c r="F277" s="94"/>
      <c r="G277" s="95"/>
    </row>
    <row r="278" spans="3:7" s="91" customFormat="1" ht="35.450000000000003" customHeight="1" x14ac:dyDescent="0.35">
      <c r="C278" s="93"/>
      <c r="D278" s="93"/>
      <c r="E278" s="93"/>
      <c r="F278" s="94"/>
      <c r="G278" s="95"/>
    </row>
    <row r="279" spans="3:7" s="91" customFormat="1" ht="35.450000000000003" customHeight="1" x14ac:dyDescent="0.35">
      <c r="C279" s="93"/>
      <c r="D279" s="93"/>
      <c r="E279" s="93"/>
      <c r="F279" s="94"/>
      <c r="G279" s="95"/>
    </row>
    <row r="280" spans="3:7" s="91" customFormat="1" ht="35.450000000000003" customHeight="1" x14ac:dyDescent="0.35">
      <c r="C280" s="93"/>
      <c r="D280" s="93"/>
      <c r="E280" s="93"/>
      <c r="F280" s="94"/>
      <c r="G280" s="95"/>
    </row>
    <row r="281" spans="3:7" s="91" customFormat="1" ht="35.450000000000003" customHeight="1" x14ac:dyDescent="0.35">
      <c r="C281" s="93"/>
      <c r="D281" s="93"/>
      <c r="E281" s="93"/>
      <c r="F281" s="94"/>
      <c r="G281" s="95"/>
    </row>
    <row r="282" spans="3:7" s="91" customFormat="1" ht="35.450000000000003" customHeight="1" x14ac:dyDescent="0.35">
      <c r="C282" s="93"/>
      <c r="D282" s="93"/>
      <c r="E282" s="93"/>
      <c r="F282" s="94"/>
      <c r="G282" s="95"/>
    </row>
    <row r="283" spans="3:7" s="91" customFormat="1" ht="35.450000000000003" customHeight="1" x14ac:dyDescent="0.35">
      <c r="C283" s="93"/>
      <c r="D283" s="93"/>
      <c r="E283" s="93"/>
      <c r="F283" s="94"/>
      <c r="G283" s="95"/>
    </row>
    <row r="284" spans="3:7" s="91" customFormat="1" ht="35.450000000000003" customHeight="1" x14ac:dyDescent="0.35">
      <c r="C284" s="93"/>
      <c r="D284" s="93"/>
      <c r="E284" s="93"/>
      <c r="F284" s="94"/>
      <c r="G284" s="95"/>
    </row>
    <row r="285" spans="3:7" s="91" customFormat="1" ht="35.450000000000003" customHeight="1" x14ac:dyDescent="0.35">
      <c r="C285" s="93"/>
      <c r="D285" s="93"/>
      <c r="E285" s="93"/>
      <c r="F285" s="94"/>
      <c r="G285" s="95"/>
    </row>
    <row r="286" spans="3:7" s="91" customFormat="1" ht="35.450000000000003" customHeight="1" x14ac:dyDescent="0.35">
      <c r="C286" s="93"/>
      <c r="D286" s="93"/>
      <c r="E286" s="93"/>
      <c r="F286" s="94"/>
      <c r="G286" s="95"/>
    </row>
    <row r="287" spans="3:7" s="91" customFormat="1" ht="35.450000000000003" customHeight="1" x14ac:dyDescent="0.35">
      <c r="C287" s="93"/>
      <c r="D287" s="93"/>
      <c r="E287" s="93"/>
      <c r="F287" s="94"/>
      <c r="G287" s="95"/>
    </row>
    <row r="288" spans="3:7" s="91" customFormat="1" ht="35.450000000000003" customHeight="1" x14ac:dyDescent="0.35">
      <c r="C288" s="93"/>
      <c r="D288" s="93"/>
      <c r="E288" s="93"/>
      <c r="F288" s="94"/>
      <c r="G288" s="95"/>
    </row>
    <row r="289" spans="3:7" s="91" customFormat="1" ht="35.450000000000003" customHeight="1" x14ac:dyDescent="0.35">
      <c r="C289" s="93"/>
      <c r="D289" s="93"/>
      <c r="E289" s="93"/>
      <c r="F289" s="94"/>
      <c r="G289" s="95"/>
    </row>
    <row r="290" spans="3:7" s="91" customFormat="1" ht="35.450000000000003" customHeight="1" x14ac:dyDescent="0.35">
      <c r="C290" s="93"/>
      <c r="D290" s="93"/>
      <c r="E290" s="93"/>
      <c r="F290" s="94"/>
      <c r="G290" s="95"/>
    </row>
    <row r="291" spans="3:7" s="91" customFormat="1" ht="35.450000000000003" customHeight="1" x14ac:dyDescent="0.35">
      <c r="C291" s="93"/>
      <c r="D291" s="93"/>
      <c r="E291" s="93"/>
      <c r="F291" s="94"/>
      <c r="G291" s="95"/>
    </row>
    <row r="292" spans="3:7" s="91" customFormat="1" ht="35.450000000000003" customHeight="1" x14ac:dyDescent="0.35">
      <c r="C292" s="93"/>
      <c r="D292" s="93"/>
      <c r="E292" s="93"/>
      <c r="F292" s="94"/>
      <c r="G292" s="95"/>
    </row>
    <row r="293" spans="3:7" s="91" customFormat="1" ht="35.450000000000003" customHeight="1" x14ac:dyDescent="0.35">
      <c r="C293" s="93"/>
      <c r="D293" s="93"/>
      <c r="E293" s="93"/>
      <c r="F293" s="94"/>
      <c r="G293" s="95"/>
    </row>
    <row r="294" spans="3:7" s="91" customFormat="1" ht="35.450000000000003" customHeight="1" x14ac:dyDescent="0.35">
      <c r="C294" s="93"/>
      <c r="D294" s="93"/>
      <c r="E294" s="93"/>
      <c r="F294" s="94"/>
      <c r="G294" s="95"/>
    </row>
    <row r="295" spans="3:7" s="91" customFormat="1" ht="35.450000000000003" customHeight="1" x14ac:dyDescent="0.35">
      <c r="C295" s="93"/>
      <c r="D295" s="93"/>
      <c r="E295" s="93"/>
      <c r="F295" s="94"/>
      <c r="G295" s="95"/>
    </row>
    <row r="296" spans="3:7" s="91" customFormat="1" ht="35.450000000000003" customHeight="1" x14ac:dyDescent="0.35">
      <c r="C296" s="93"/>
      <c r="D296" s="93"/>
      <c r="E296" s="93"/>
      <c r="F296" s="94"/>
      <c r="G296" s="95"/>
    </row>
    <row r="297" spans="3:7" s="91" customFormat="1" ht="35.450000000000003" customHeight="1" x14ac:dyDescent="0.35">
      <c r="C297" s="93"/>
      <c r="D297" s="93"/>
      <c r="E297" s="93"/>
      <c r="F297" s="94"/>
      <c r="G297" s="95"/>
    </row>
    <row r="298" spans="3:7" s="91" customFormat="1" ht="35.450000000000003" customHeight="1" x14ac:dyDescent="0.35">
      <c r="C298" s="93"/>
      <c r="D298" s="93"/>
      <c r="E298" s="93"/>
      <c r="F298" s="94"/>
      <c r="G298" s="95"/>
    </row>
    <row r="299" spans="3:7" s="91" customFormat="1" ht="35.450000000000003" customHeight="1" x14ac:dyDescent="0.35">
      <c r="C299" s="93"/>
      <c r="D299" s="93"/>
      <c r="E299" s="93"/>
      <c r="F299" s="94"/>
      <c r="G299" s="95"/>
    </row>
    <row r="300" spans="3:7" s="91" customFormat="1" ht="35.450000000000003" customHeight="1" x14ac:dyDescent="0.35">
      <c r="C300" s="93"/>
      <c r="D300" s="93"/>
      <c r="E300" s="93"/>
      <c r="F300" s="94"/>
      <c r="G300" s="95"/>
    </row>
    <row r="301" spans="3:7" s="91" customFormat="1" ht="35.450000000000003" customHeight="1" x14ac:dyDescent="0.35">
      <c r="C301" s="93"/>
      <c r="D301" s="93"/>
      <c r="E301" s="93"/>
      <c r="F301" s="94"/>
      <c r="G301" s="95"/>
    </row>
    <row r="302" spans="3:7" s="91" customFormat="1" ht="35.450000000000003" customHeight="1" x14ac:dyDescent="0.35">
      <c r="C302" s="93"/>
      <c r="D302" s="93"/>
      <c r="E302" s="93"/>
      <c r="F302" s="94"/>
      <c r="G302" s="95"/>
    </row>
    <row r="303" spans="3:7" s="91" customFormat="1" ht="35.450000000000003" customHeight="1" x14ac:dyDescent="0.35">
      <c r="C303" s="93"/>
      <c r="D303" s="93"/>
      <c r="E303" s="93"/>
      <c r="F303" s="94"/>
      <c r="G303" s="95"/>
    </row>
    <row r="304" spans="3:7" s="91" customFormat="1" ht="35.450000000000003" customHeight="1" x14ac:dyDescent="0.35">
      <c r="C304" s="93"/>
      <c r="D304" s="93"/>
      <c r="E304" s="93"/>
      <c r="F304" s="94"/>
      <c r="G304" s="95"/>
    </row>
    <row r="305" spans="3:7" s="91" customFormat="1" ht="35.450000000000003" customHeight="1" x14ac:dyDescent="0.35">
      <c r="C305" s="93"/>
      <c r="D305" s="93"/>
      <c r="E305" s="93"/>
      <c r="F305" s="94"/>
      <c r="G305" s="95"/>
    </row>
    <row r="306" spans="3:7" s="91" customFormat="1" ht="35.450000000000003" customHeight="1" x14ac:dyDescent="0.35">
      <c r="C306" s="93"/>
      <c r="D306" s="93"/>
      <c r="E306" s="93"/>
      <c r="F306" s="94"/>
      <c r="G306" s="95"/>
    </row>
    <row r="307" spans="3:7" s="91" customFormat="1" ht="35.450000000000003" customHeight="1" x14ac:dyDescent="0.35">
      <c r="C307" s="93"/>
      <c r="D307" s="93"/>
      <c r="E307" s="93"/>
      <c r="F307" s="94"/>
      <c r="G307" s="95"/>
    </row>
    <row r="308" spans="3:7" s="91" customFormat="1" ht="35.450000000000003" customHeight="1" x14ac:dyDescent="0.35">
      <c r="C308" s="93"/>
      <c r="D308" s="93"/>
      <c r="E308" s="93"/>
      <c r="F308" s="94"/>
      <c r="G308" s="95"/>
    </row>
    <row r="309" spans="3:7" s="91" customFormat="1" ht="35.450000000000003" customHeight="1" x14ac:dyDescent="0.35">
      <c r="C309" s="93"/>
      <c r="D309" s="93"/>
      <c r="E309" s="93"/>
      <c r="F309" s="94"/>
      <c r="G309" s="95"/>
    </row>
    <row r="310" spans="3:7" s="91" customFormat="1" ht="35.450000000000003" customHeight="1" x14ac:dyDescent="0.35">
      <c r="C310" s="93"/>
      <c r="D310" s="93"/>
      <c r="E310" s="93"/>
      <c r="F310" s="94"/>
      <c r="G310" s="95"/>
    </row>
    <row r="311" spans="3:7" s="91" customFormat="1" ht="35.450000000000003" customHeight="1" x14ac:dyDescent="0.35">
      <c r="C311" s="93"/>
      <c r="D311" s="93"/>
      <c r="E311" s="93"/>
      <c r="F311" s="94"/>
      <c r="G311" s="95"/>
    </row>
    <row r="312" spans="3:7" s="91" customFormat="1" ht="35.450000000000003" customHeight="1" x14ac:dyDescent="0.35">
      <c r="C312" s="93"/>
      <c r="D312" s="93"/>
      <c r="E312" s="93"/>
      <c r="F312" s="94"/>
      <c r="G312" s="95"/>
    </row>
    <row r="313" spans="3:7" s="91" customFormat="1" ht="35.450000000000003" customHeight="1" x14ac:dyDescent="0.35">
      <c r="C313" s="93"/>
      <c r="D313" s="93"/>
      <c r="E313" s="93"/>
      <c r="F313" s="94"/>
      <c r="G313" s="95"/>
    </row>
    <row r="314" spans="3:7" s="91" customFormat="1" ht="35.450000000000003" customHeight="1" x14ac:dyDescent="0.35">
      <c r="C314" s="93"/>
      <c r="D314" s="93"/>
      <c r="E314" s="93"/>
      <c r="F314" s="94"/>
      <c r="G314" s="95"/>
    </row>
    <row r="315" spans="3:7" s="91" customFormat="1" ht="35.450000000000003" customHeight="1" x14ac:dyDescent="0.35">
      <c r="C315" s="93"/>
      <c r="D315" s="93"/>
      <c r="E315" s="93"/>
      <c r="F315" s="94"/>
      <c r="G315" s="95"/>
    </row>
    <row r="316" spans="3:7" s="91" customFormat="1" ht="35.450000000000003" customHeight="1" x14ac:dyDescent="0.35">
      <c r="C316" s="93"/>
      <c r="D316" s="93"/>
      <c r="E316" s="93"/>
      <c r="F316" s="94"/>
      <c r="G316" s="95"/>
    </row>
    <row r="317" spans="3:7" s="91" customFormat="1" ht="35.450000000000003" customHeight="1" x14ac:dyDescent="0.35">
      <c r="C317" s="93"/>
      <c r="D317" s="93"/>
      <c r="E317" s="93"/>
      <c r="F317" s="94"/>
      <c r="G317" s="95"/>
    </row>
    <row r="318" spans="3:7" s="91" customFormat="1" ht="35.450000000000003" customHeight="1" x14ac:dyDescent="0.35">
      <c r="C318" s="93"/>
      <c r="D318" s="93"/>
      <c r="E318" s="93"/>
      <c r="F318" s="94"/>
      <c r="G318" s="95"/>
    </row>
    <row r="319" spans="3:7" s="91" customFormat="1" ht="35.450000000000003" customHeight="1" x14ac:dyDescent="0.35">
      <c r="C319" s="93"/>
      <c r="D319" s="93"/>
      <c r="E319" s="93"/>
      <c r="F319" s="94"/>
      <c r="G319" s="95"/>
    </row>
    <row r="320" spans="3:7" s="91" customFormat="1" ht="35.450000000000003" customHeight="1" x14ac:dyDescent="0.35">
      <c r="C320" s="93"/>
      <c r="D320" s="93"/>
      <c r="E320" s="93"/>
      <c r="F320" s="94"/>
      <c r="G320" s="95"/>
    </row>
    <row r="321" spans="3:7" s="91" customFormat="1" ht="35.450000000000003" customHeight="1" x14ac:dyDescent="0.35">
      <c r="C321" s="93"/>
      <c r="D321" s="93"/>
      <c r="E321" s="93"/>
      <c r="F321" s="94"/>
      <c r="G321" s="95"/>
    </row>
    <row r="322" spans="3:7" s="91" customFormat="1" ht="35.450000000000003" customHeight="1" x14ac:dyDescent="0.35">
      <c r="C322" s="93"/>
      <c r="D322" s="93"/>
      <c r="E322" s="93"/>
      <c r="F322" s="94"/>
      <c r="G322" s="95"/>
    </row>
    <row r="323" spans="3:7" s="91" customFormat="1" ht="35.450000000000003" customHeight="1" x14ac:dyDescent="0.35">
      <c r="C323" s="93"/>
      <c r="D323" s="93"/>
      <c r="E323" s="93"/>
      <c r="F323" s="94"/>
      <c r="G323" s="95"/>
    </row>
    <row r="324" spans="3:7" s="91" customFormat="1" ht="35.450000000000003" customHeight="1" x14ac:dyDescent="0.35">
      <c r="C324" s="93"/>
      <c r="D324" s="93"/>
      <c r="E324" s="93"/>
      <c r="F324" s="94"/>
      <c r="G324" s="95"/>
    </row>
    <row r="325" spans="3:7" s="91" customFormat="1" ht="35.450000000000003" customHeight="1" x14ac:dyDescent="0.35">
      <c r="C325" s="93"/>
      <c r="D325" s="93"/>
      <c r="E325" s="93"/>
      <c r="F325" s="94"/>
      <c r="G325" s="95"/>
    </row>
    <row r="326" spans="3:7" s="91" customFormat="1" ht="35.450000000000003" customHeight="1" x14ac:dyDescent="0.35">
      <c r="C326" s="93"/>
      <c r="D326" s="93"/>
      <c r="E326" s="93"/>
      <c r="F326" s="94"/>
      <c r="G326" s="95"/>
    </row>
    <row r="327" spans="3:7" s="91" customFormat="1" ht="35.450000000000003" customHeight="1" x14ac:dyDescent="0.35">
      <c r="C327" s="93"/>
      <c r="D327" s="93"/>
      <c r="E327" s="93"/>
      <c r="F327" s="94"/>
      <c r="G327" s="95"/>
    </row>
    <row r="328" spans="3:7" s="91" customFormat="1" ht="35.450000000000003" customHeight="1" x14ac:dyDescent="0.35">
      <c r="C328" s="93"/>
      <c r="D328" s="93"/>
      <c r="E328" s="93"/>
      <c r="F328" s="94"/>
      <c r="G328" s="95"/>
    </row>
    <row r="329" spans="3:7" s="91" customFormat="1" ht="35.450000000000003" customHeight="1" x14ac:dyDescent="0.35">
      <c r="C329" s="93"/>
      <c r="D329" s="93"/>
      <c r="E329" s="93"/>
      <c r="F329" s="94"/>
      <c r="G329" s="95"/>
    </row>
    <row r="330" spans="3:7" s="91" customFormat="1" ht="35.450000000000003" customHeight="1" x14ac:dyDescent="0.35">
      <c r="C330" s="93"/>
      <c r="D330" s="93"/>
      <c r="E330" s="93"/>
      <c r="F330" s="94"/>
      <c r="G330" s="95"/>
    </row>
    <row r="331" spans="3:7" s="91" customFormat="1" ht="35.450000000000003" customHeight="1" x14ac:dyDescent="0.35">
      <c r="C331" s="93"/>
      <c r="D331" s="93"/>
      <c r="E331" s="93"/>
      <c r="F331" s="94"/>
      <c r="G331" s="95"/>
    </row>
    <row r="332" spans="3:7" s="91" customFormat="1" ht="35.450000000000003" customHeight="1" x14ac:dyDescent="0.35">
      <c r="C332" s="93"/>
      <c r="D332" s="93"/>
      <c r="E332" s="93"/>
      <c r="F332" s="94"/>
      <c r="G332" s="95"/>
    </row>
    <row r="333" spans="3:7" s="91" customFormat="1" ht="35.450000000000003" customHeight="1" x14ac:dyDescent="0.35">
      <c r="C333" s="93"/>
      <c r="D333" s="93"/>
      <c r="E333" s="93"/>
      <c r="F333" s="94"/>
      <c r="G333" s="95"/>
    </row>
    <row r="334" spans="3:7" s="91" customFormat="1" ht="35.450000000000003" customHeight="1" x14ac:dyDescent="0.35">
      <c r="C334" s="93"/>
      <c r="D334" s="93"/>
      <c r="E334" s="93"/>
      <c r="F334" s="94"/>
      <c r="G334" s="95"/>
    </row>
    <row r="335" spans="3:7" s="91" customFormat="1" ht="35.450000000000003" customHeight="1" x14ac:dyDescent="0.35">
      <c r="C335" s="93"/>
      <c r="D335" s="93"/>
      <c r="E335" s="93"/>
      <c r="F335" s="94"/>
      <c r="G335" s="95"/>
    </row>
    <row r="336" spans="3:7" s="91" customFormat="1" ht="35.450000000000003" customHeight="1" x14ac:dyDescent="0.35">
      <c r="C336" s="93"/>
      <c r="D336" s="93"/>
      <c r="E336" s="93"/>
      <c r="F336" s="94"/>
      <c r="G336" s="95"/>
    </row>
    <row r="337" spans="3:7" s="91" customFormat="1" ht="35.450000000000003" customHeight="1" x14ac:dyDescent="0.35">
      <c r="C337" s="93"/>
      <c r="D337" s="93"/>
      <c r="E337" s="93"/>
      <c r="F337" s="94"/>
      <c r="G337" s="95"/>
    </row>
    <row r="338" spans="3:7" s="91" customFormat="1" ht="35.450000000000003" customHeight="1" x14ac:dyDescent="0.35">
      <c r="C338" s="93"/>
      <c r="D338" s="93"/>
      <c r="E338" s="93"/>
      <c r="F338" s="94"/>
      <c r="G338" s="95"/>
    </row>
    <row r="339" spans="3:7" s="91" customFormat="1" ht="35.450000000000003" customHeight="1" x14ac:dyDescent="0.35">
      <c r="C339" s="93"/>
      <c r="D339" s="93"/>
      <c r="E339" s="93"/>
      <c r="F339" s="94"/>
      <c r="G339" s="95"/>
    </row>
    <row r="340" spans="3:7" s="91" customFormat="1" ht="35.450000000000003" customHeight="1" x14ac:dyDescent="0.35">
      <c r="C340" s="93"/>
      <c r="D340" s="93"/>
      <c r="E340" s="93"/>
      <c r="F340" s="94"/>
      <c r="G340" s="95"/>
    </row>
    <row r="341" spans="3:7" s="91" customFormat="1" ht="35.450000000000003" customHeight="1" x14ac:dyDescent="0.35">
      <c r="C341" s="93"/>
      <c r="D341" s="93"/>
      <c r="E341" s="93"/>
      <c r="F341" s="94"/>
      <c r="G341" s="95"/>
    </row>
    <row r="342" spans="3:7" s="91" customFormat="1" ht="35.450000000000003" customHeight="1" x14ac:dyDescent="0.35">
      <c r="C342" s="93"/>
      <c r="D342" s="93"/>
      <c r="E342" s="93"/>
      <c r="F342" s="94"/>
      <c r="G342" s="95"/>
    </row>
    <row r="343" spans="3:7" s="91" customFormat="1" ht="35.450000000000003" customHeight="1" x14ac:dyDescent="0.35">
      <c r="C343" s="93"/>
      <c r="D343" s="93"/>
      <c r="E343" s="93"/>
      <c r="F343" s="94"/>
      <c r="G343" s="95"/>
    </row>
    <row r="344" spans="3:7" s="91" customFormat="1" ht="35.450000000000003" customHeight="1" x14ac:dyDescent="0.35">
      <c r="C344" s="93"/>
      <c r="D344" s="93"/>
      <c r="E344" s="93"/>
      <c r="F344" s="94"/>
      <c r="G344" s="95"/>
    </row>
    <row r="345" spans="3:7" s="91" customFormat="1" ht="35.450000000000003" customHeight="1" x14ac:dyDescent="0.35">
      <c r="C345" s="93"/>
      <c r="D345" s="93"/>
      <c r="E345" s="93"/>
      <c r="F345" s="94"/>
      <c r="G345" s="95"/>
    </row>
    <row r="346" spans="3:7" s="91" customFormat="1" ht="35.450000000000003" customHeight="1" x14ac:dyDescent="0.35">
      <c r="C346" s="93"/>
      <c r="D346" s="93"/>
      <c r="E346" s="93"/>
      <c r="F346" s="94"/>
      <c r="G346" s="95"/>
    </row>
    <row r="347" spans="3:7" s="91" customFormat="1" ht="35.450000000000003" customHeight="1" x14ac:dyDescent="0.35">
      <c r="C347" s="93"/>
      <c r="D347" s="93"/>
      <c r="E347" s="93"/>
      <c r="F347" s="94"/>
      <c r="G347" s="95"/>
    </row>
    <row r="348" spans="3:7" s="91" customFormat="1" ht="35.450000000000003" customHeight="1" x14ac:dyDescent="0.35">
      <c r="C348" s="93"/>
      <c r="D348" s="93"/>
      <c r="E348" s="93"/>
      <c r="F348" s="94"/>
      <c r="G348" s="95"/>
    </row>
    <row r="349" spans="3:7" s="91" customFormat="1" ht="35.450000000000003" customHeight="1" x14ac:dyDescent="0.35">
      <c r="C349" s="93"/>
      <c r="D349" s="93"/>
      <c r="E349" s="93"/>
      <c r="F349" s="94"/>
      <c r="G349" s="95"/>
    </row>
    <row r="350" spans="3:7" s="91" customFormat="1" ht="35.450000000000003" customHeight="1" x14ac:dyDescent="0.35">
      <c r="C350" s="93"/>
      <c r="D350" s="93"/>
      <c r="E350" s="93"/>
      <c r="F350" s="94"/>
      <c r="G350" s="95"/>
    </row>
    <row r="351" spans="3:7" s="91" customFormat="1" ht="35.450000000000003" customHeight="1" x14ac:dyDescent="0.35">
      <c r="C351" s="93"/>
      <c r="D351" s="93"/>
      <c r="E351" s="93"/>
      <c r="F351" s="94"/>
      <c r="G351" s="95"/>
    </row>
    <row r="352" spans="3:7" s="91" customFormat="1" ht="35.450000000000003" customHeight="1" x14ac:dyDescent="0.35">
      <c r="C352" s="93"/>
      <c r="D352" s="93"/>
      <c r="E352" s="93"/>
      <c r="F352" s="94"/>
      <c r="G352" s="95"/>
    </row>
    <row r="353" spans="3:7" s="91" customFormat="1" ht="35.450000000000003" customHeight="1" x14ac:dyDescent="0.35">
      <c r="C353" s="93"/>
      <c r="D353" s="93"/>
      <c r="E353" s="93"/>
      <c r="F353" s="94"/>
      <c r="G353" s="95"/>
    </row>
    <row r="354" spans="3:7" s="91" customFormat="1" ht="35.450000000000003" customHeight="1" x14ac:dyDescent="0.35">
      <c r="C354" s="93"/>
      <c r="D354" s="93"/>
      <c r="E354" s="93"/>
      <c r="F354" s="94"/>
      <c r="G354" s="95"/>
    </row>
    <row r="355" spans="3:7" s="91" customFormat="1" ht="35.450000000000003" customHeight="1" x14ac:dyDescent="0.35">
      <c r="C355" s="93"/>
      <c r="D355" s="93"/>
      <c r="E355" s="93"/>
      <c r="F355" s="94"/>
      <c r="G355" s="95"/>
    </row>
    <row r="356" spans="3:7" s="91" customFormat="1" ht="35.450000000000003" customHeight="1" x14ac:dyDescent="0.35">
      <c r="C356" s="93"/>
      <c r="D356" s="93"/>
      <c r="E356" s="93"/>
      <c r="F356" s="94"/>
      <c r="G356" s="95"/>
    </row>
    <row r="357" spans="3:7" s="91" customFormat="1" ht="35.450000000000003" customHeight="1" x14ac:dyDescent="0.35">
      <c r="C357" s="93"/>
      <c r="D357" s="93"/>
      <c r="E357" s="93"/>
      <c r="F357" s="94"/>
      <c r="G357" s="95"/>
    </row>
    <row r="358" spans="3:7" s="91" customFormat="1" ht="35.450000000000003" customHeight="1" x14ac:dyDescent="0.35">
      <c r="C358" s="93"/>
      <c r="D358" s="93"/>
      <c r="E358" s="93"/>
      <c r="F358" s="94"/>
      <c r="G358" s="95"/>
    </row>
    <row r="359" spans="3:7" s="91" customFormat="1" ht="35.450000000000003" customHeight="1" x14ac:dyDescent="0.35">
      <c r="C359" s="93"/>
      <c r="D359" s="93"/>
      <c r="E359" s="93"/>
      <c r="F359" s="94"/>
      <c r="G359" s="95"/>
    </row>
    <row r="360" spans="3:7" s="91" customFormat="1" ht="35.450000000000003" customHeight="1" x14ac:dyDescent="0.35">
      <c r="C360" s="93"/>
      <c r="D360" s="93"/>
      <c r="E360" s="93"/>
      <c r="F360" s="94"/>
      <c r="G360" s="95"/>
    </row>
    <row r="361" spans="3:7" s="91" customFormat="1" ht="35.450000000000003" customHeight="1" x14ac:dyDescent="0.35">
      <c r="C361" s="93"/>
      <c r="D361" s="93"/>
      <c r="E361" s="93"/>
      <c r="F361" s="94"/>
      <c r="G361" s="95"/>
    </row>
    <row r="362" spans="3:7" s="91" customFormat="1" ht="35.450000000000003" customHeight="1" x14ac:dyDescent="0.35">
      <c r="C362" s="93"/>
      <c r="D362" s="93"/>
      <c r="E362" s="93"/>
      <c r="F362" s="94"/>
      <c r="G362" s="95"/>
    </row>
    <row r="363" spans="3:7" s="91" customFormat="1" ht="35.450000000000003" customHeight="1" x14ac:dyDescent="0.35">
      <c r="C363" s="93"/>
      <c r="D363" s="93"/>
      <c r="E363" s="93"/>
      <c r="F363" s="94"/>
      <c r="G363" s="95"/>
    </row>
    <row r="364" spans="3:7" s="91" customFormat="1" ht="35.450000000000003" customHeight="1" x14ac:dyDescent="0.35">
      <c r="C364" s="93"/>
      <c r="D364" s="93"/>
      <c r="E364" s="93"/>
      <c r="F364" s="94"/>
      <c r="G364" s="95"/>
    </row>
    <row r="365" spans="3:7" s="91" customFormat="1" ht="35.450000000000003" customHeight="1" x14ac:dyDescent="0.35">
      <c r="C365" s="93"/>
      <c r="D365" s="93"/>
      <c r="E365" s="93"/>
      <c r="F365" s="94"/>
      <c r="G365" s="95"/>
    </row>
    <row r="366" spans="3:7" s="91" customFormat="1" ht="35.450000000000003" customHeight="1" x14ac:dyDescent="0.35">
      <c r="C366" s="93"/>
      <c r="D366" s="93"/>
      <c r="E366" s="93"/>
      <c r="F366" s="94"/>
      <c r="G366" s="95"/>
    </row>
    <row r="367" spans="3:7" s="91" customFormat="1" ht="35.450000000000003" customHeight="1" x14ac:dyDescent="0.35">
      <c r="C367" s="93"/>
      <c r="D367" s="93"/>
      <c r="E367" s="93"/>
      <c r="F367" s="94"/>
      <c r="G367" s="95"/>
    </row>
    <row r="368" spans="3:7" s="91" customFormat="1" ht="35.450000000000003" customHeight="1" x14ac:dyDescent="0.35">
      <c r="C368" s="93"/>
      <c r="D368" s="93"/>
      <c r="E368" s="93"/>
      <c r="F368" s="94"/>
      <c r="G368" s="95"/>
    </row>
    <row r="369" spans="3:7" s="91" customFormat="1" ht="35.450000000000003" customHeight="1" x14ac:dyDescent="0.35">
      <c r="C369" s="93"/>
      <c r="D369" s="93"/>
      <c r="E369" s="93"/>
      <c r="F369" s="94"/>
      <c r="G369" s="95"/>
    </row>
    <row r="370" spans="3:7" s="91" customFormat="1" ht="35.450000000000003" customHeight="1" x14ac:dyDescent="0.35">
      <c r="C370" s="93"/>
      <c r="D370" s="93"/>
      <c r="E370" s="93"/>
      <c r="F370" s="94"/>
      <c r="G370" s="95"/>
    </row>
    <row r="371" spans="3:7" s="91" customFormat="1" ht="35.450000000000003" customHeight="1" x14ac:dyDescent="0.35">
      <c r="C371" s="93"/>
      <c r="D371" s="93"/>
      <c r="E371" s="93"/>
      <c r="F371" s="94"/>
      <c r="G371" s="95"/>
    </row>
    <row r="372" spans="3:7" s="91" customFormat="1" ht="35.450000000000003" customHeight="1" x14ac:dyDescent="0.35">
      <c r="C372" s="93"/>
      <c r="D372" s="93"/>
      <c r="E372" s="93"/>
      <c r="F372" s="94"/>
      <c r="G372" s="95"/>
    </row>
    <row r="373" spans="3:7" s="91" customFormat="1" ht="35.450000000000003" customHeight="1" x14ac:dyDescent="0.35">
      <c r="C373" s="93"/>
      <c r="D373" s="93"/>
      <c r="E373" s="93"/>
      <c r="F373" s="94"/>
      <c r="G373" s="95"/>
    </row>
    <row r="374" spans="3:7" s="91" customFormat="1" ht="35.450000000000003" customHeight="1" x14ac:dyDescent="0.35">
      <c r="C374" s="93"/>
      <c r="D374" s="93"/>
      <c r="E374" s="93"/>
      <c r="F374" s="94"/>
      <c r="G374" s="95"/>
    </row>
    <row r="375" spans="3:7" s="91" customFormat="1" ht="35.450000000000003" customHeight="1" x14ac:dyDescent="0.35">
      <c r="C375" s="93"/>
      <c r="D375" s="93"/>
      <c r="E375" s="93"/>
      <c r="F375" s="94"/>
      <c r="G375" s="95"/>
    </row>
    <row r="376" spans="3:7" s="91" customFormat="1" ht="35.450000000000003" customHeight="1" x14ac:dyDescent="0.35">
      <c r="C376" s="93"/>
      <c r="D376" s="93"/>
      <c r="E376" s="93"/>
      <c r="F376" s="94"/>
      <c r="G376" s="95"/>
    </row>
    <row r="377" spans="3:7" s="91" customFormat="1" ht="35.450000000000003" customHeight="1" x14ac:dyDescent="0.35">
      <c r="C377" s="93"/>
      <c r="D377" s="93"/>
      <c r="E377" s="93"/>
      <c r="F377" s="94"/>
      <c r="G377" s="95"/>
    </row>
    <row r="378" spans="3:7" s="91" customFormat="1" ht="35.450000000000003" customHeight="1" x14ac:dyDescent="0.35">
      <c r="C378" s="93"/>
      <c r="D378" s="93"/>
      <c r="E378" s="93"/>
      <c r="F378" s="94"/>
      <c r="G378" s="95"/>
    </row>
    <row r="379" spans="3:7" s="91" customFormat="1" ht="35.450000000000003" customHeight="1" x14ac:dyDescent="0.35">
      <c r="C379" s="93"/>
      <c r="D379" s="93"/>
      <c r="E379" s="93"/>
      <c r="F379" s="94"/>
      <c r="G379" s="95"/>
    </row>
    <row r="380" spans="3:7" s="91" customFormat="1" ht="35.450000000000003" customHeight="1" x14ac:dyDescent="0.35">
      <c r="C380" s="93"/>
      <c r="D380" s="93"/>
      <c r="E380" s="93"/>
      <c r="F380" s="94"/>
      <c r="G380" s="95"/>
    </row>
    <row r="381" spans="3:7" s="91" customFormat="1" ht="35.450000000000003" customHeight="1" x14ac:dyDescent="0.35">
      <c r="C381" s="93"/>
      <c r="D381" s="93"/>
      <c r="E381" s="93"/>
      <c r="F381" s="94"/>
      <c r="G381" s="95"/>
    </row>
    <row r="382" spans="3:7" s="91" customFormat="1" ht="35.450000000000003" customHeight="1" x14ac:dyDescent="0.35">
      <c r="C382" s="93"/>
      <c r="D382" s="93"/>
      <c r="E382" s="93"/>
      <c r="F382" s="94"/>
      <c r="G382" s="95"/>
    </row>
    <row r="383" spans="3:7" s="91" customFormat="1" ht="35.450000000000003" customHeight="1" x14ac:dyDescent="0.35">
      <c r="C383" s="93"/>
      <c r="D383" s="93"/>
      <c r="E383" s="93"/>
      <c r="F383" s="94"/>
      <c r="G383" s="95"/>
    </row>
    <row r="384" spans="3:7" s="91" customFormat="1" ht="35.450000000000003" customHeight="1" x14ac:dyDescent="0.35">
      <c r="C384" s="93"/>
      <c r="D384" s="93"/>
      <c r="E384" s="93"/>
      <c r="F384" s="94"/>
      <c r="G384" s="95"/>
    </row>
    <row r="385" spans="3:7" s="91" customFormat="1" ht="35.450000000000003" customHeight="1" x14ac:dyDescent="0.35">
      <c r="C385" s="93"/>
      <c r="D385" s="93"/>
      <c r="E385" s="93"/>
      <c r="F385" s="94"/>
      <c r="G385" s="95"/>
    </row>
    <row r="386" spans="3:7" s="91" customFormat="1" ht="35.450000000000003" customHeight="1" x14ac:dyDescent="0.35">
      <c r="C386" s="93"/>
      <c r="D386" s="93"/>
      <c r="E386" s="93"/>
      <c r="F386" s="94"/>
      <c r="G386" s="95"/>
    </row>
    <row r="387" spans="3:7" s="91" customFormat="1" ht="35.450000000000003" customHeight="1" x14ac:dyDescent="0.35">
      <c r="C387" s="93"/>
      <c r="D387" s="93"/>
      <c r="E387" s="93"/>
      <c r="F387" s="94"/>
      <c r="G387" s="95"/>
    </row>
    <row r="388" spans="3:7" s="91" customFormat="1" ht="35.450000000000003" customHeight="1" x14ac:dyDescent="0.35">
      <c r="C388" s="93"/>
      <c r="D388" s="93"/>
      <c r="E388" s="93"/>
      <c r="F388" s="94"/>
      <c r="G388" s="95"/>
    </row>
    <row r="389" spans="3:7" s="91" customFormat="1" ht="35.450000000000003" customHeight="1" x14ac:dyDescent="0.35">
      <c r="C389" s="93"/>
      <c r="D389" s="93"/>
      <c r="E389" s="93"/>
      <c r="F389" s="94"/>
      <c r="G389" s="95"/>
    </row>
    <row r="390" spans="3:7" s="91" customFormat="1" ht="35.450000000000003" customHeight="1" x14ac:dyDescent="0.35">
      <c r="C390" s="93"/>
      <c r="D390" s="93"/>
      <c r="E390" s="93"/>
      <c r="F390" s="94"/>
      <c r="G390" s="95"/>
    </row>
    <row r="391" spans="3:7" s="91" customFormat="1" ht="35.450000000000003" customHeight="1" x14ac:dyDescent="0.35">
      <c r="C391" s="93"/>
      <c r="D391" s="93"/>
      <c r="E391" s="93"/>
      <c r="F391" s="94"/>
      <c r="G391" s="95"/>
    </row>
    <row r="392" spans="3:7" s="91" customFormat="1" ht="35.450000000000003" customHeight="1" x14ac:dyDescent="0.35">
      <c r="C392" s="93"/>
      <c r="D392" s="93"/>
      <c r="E392" s="93"/>
      <c r="F392" s="94"/>
      <c r="G392" s="95"/>
    </row>
    <row r="393" spans="3:7" s="91" customFormat="1" ht="35.450000000000003" customHeight="1" x14ac:dyDescent="0.35">
      <c r="C393" s="93"/>
      <c r="D393" s="93"/>
      <c r="E393" s="93"/>
      <c r="F393" s="94"/>
      <c r="G393" s="95"/>
    </row>
    <row r="394" spans="3:7" s="91" customFormat="1" ht="35.450000000000003" customHeight="1" x14ac:dyDescent="0.35">
      <c r="C394" s="93"/>
      <c r="D394" s="93"/>
      <c r="E394" s="93"/>
      <c r="F394" s="94"/>
      <c r="G394" s="95"/>
    </row>
    <row r="395" spans="3:7" s="91" customFormat="1" ht="35.450000000000003" customHeight="1" x14ac:dyDescent="0.35">
      <c r="C395" s="93"/>
      <c r="D395" s="93"/>
      <c r="E395" s="93"/>
      <c r="F395" s="94"/>
      <c r="G395" s="95"/>
    </row>
    <row r="396" spans="3:7" s="91" customFormat="1" ht="35.450000000000003" customHeight="1" x14ac:dyDescent="0.35">
      <c r="C396" s="93"/>
      <c r="D396" s="93"/>
      <c r="E396" s="93"/>
      <c r="F396" s="94"/>
      <c r="G396" s="95"/>
    </row>
    <row r="397" spans="3:7" s="91" customFormat="1" ht="35.450000000000003" customHeight="1" x14ac:dyDescent="0.35">
      <c r="C397" s="93"/>
      <c r="D397" s="93"/>
      <c r="E397" s="93"/>
      <c r="F397" s="94"/>
      <c r="G397" s="95"/>
    </row>
    <row r="398" spans="3:7" s="91" customFormat="1" ht="35.450000000000003" customHeight="1" x14ac:dyDescent="0.35">
      <c r="C398" s="93"/>
      <c r="D398" s="93"/>
      <c r="E398" s="93"/>
      <c r="F398" s="94"/>
      <c r="G398" s="95"/>
    </row>
    <row r="399" spans="3:7" s="91" customFormat="1" ht="35.450000000000003" customHeight="1" x14ac:dyDescent="0.35">
      <c r="C399" s="93"/>
      <c r="D399" s="93"/>
      <c r="E399" s="93"/>
      <c r="F399" s="94"/>
      <c r="G399" s="95"/>
    </row>
    <row r="400" spans="3:7" s="91" customFormat="1" ht="35.450000000000003" customHeight="1" x14ac:dyDescent="0.35">
      <c r="C400" s="93"/>
      <c r="D400" s="93"/>
      <c r="E400" s="93"/>
      <c r="F400" s="94"/>
      <c r="G400" s="95"/>
    </row>
    <row r="401" spans="3:7" s="91" customFormat="1" ht="35.450000000000003" customHeight="1" x14ac:dyDescent="0.35">
      <c r="C401" s="93"/>
      <c r="D401" s="93"/>
      <c r="E401" s="93"/>
      <c r="F401" s="94"/>
      <c r="G401" s="95"/>
    </row>
    <row r="402" spans="3:7" s="91" customFormat="1" ht="35.450000000000003" customHeight="1" x14ac:dyDescent="0.35">
      <c r="C402" s="93"/>
      <c r="D402" s="93"/>
      <c r="E402" s="93"/>
      <c r="F402" s="94"/>
      <c r="G402" s="95"/>
    </row>
    <row r="403" spans="3:7" s="91" customFormat="1" ht="35.450000000000003" customHeight="1" x14ac:dyDescent="0.35">
      <c r="C403" s="93"/>
      <c r="D403" s="93"/>
      <c r="E403" s="93"/>
      <c r="F403" s="94"/>
      <c r="G403" s="95"/>
    </row>
    <row r="404" spans="3:7" s="91" customFormat="1" ht="35.450000000000003" customHeight="1" x14ac:dyDescent="0.35">
      <c r="C404" s="93"/>
      <c r="D404" s="93"/>
      <c r="E404" s="93"/>
      <c r="F404" s="94"/>
      <c r="G404" s="95"/>
    </row>
    <row r="405" spans="3:7" s="91" customFormat="1" ht="35.450000000000003" customHeight="1" x14ac:dyDescent="0.35">
      <c r="C405" s="93"/>
      <c r="D405" s="93"/>
      <c r="E405" s="93"/>
      <c r="F405" s="94"/>
      <c r="G405" s="95"/>
    </row>
    <row r="406" spans="3:7" s="91" customFormat="1" ht="35.450000000000003" customHeight="1" x14ac:dyDescent="0.35">
      <c r="C406" s="93"/>
      <c r="D406" s="93"/>
      <c r="E406" s="93"/>
      <c r="F406" s="94"/>
      <c r="G406" s="95"/>
    </row>
    <row r="407" spans="3:7" s="91" customFormat="1" ht="35.450000000000003" customHeight="1" x14ac:dyDescent="0.35">
      <c r="C407" s="93"/>
      <c r="D407" s="93"/>
      <c r="E407" s="93"/>
      <c r="F407" s="94"/>
      <c r="G407" s="95"/>
    </row>
    <row r="408" spans="3:7" s="91" customFormat="1" ht="35.450000000000003" customHeight="1" x14ac:dyDescent="0.35">
      <c r="C408" s="93"/>
      <c r="D408" s="93"/>
      <c r="E408" s="93"/>
      <c r="F408" s="94"/>
      <c r="G408" s="95"/>
    </row>
    <row r="409" spans="3:7" s="91" customFormat="1" ht="35.450000000000003" customHeight="1" x14ac:dyDescent="0.35">
      <c r="C409" s="93"/>
      <c r="D409" s="93"/>
      <c r="E409" s="93"/>
      <c r="F409" s="94"/>
      <c r="G409" s="95"/>
    </row>
    <row r="410" spans="3:7" s="91" customFormat="1" ht="35.450000000000003" customHeight="1" x14ac:dyDescent="0.35">
      <c r="C410" s="93"/>
      <c r="D410" s="93"/>
      <c r="E410" s="93"/>
      <c r="F410" s="94"/>
      <c r="G410" s="95"/>
    </row>
    <row r="411" spans="3:7" s="91" customFormat="1" ht="35.450000000000003" customHeight="1" x14ac:dyDescent="0.35">
      <c r="C411" s="93"/>
      <c r="D411" s="93"/>
      <c r="E411" s="93"/>
      <c r="F411" s="94"/>
      <c r="G411" s="95"/>
    </row>
    <row r="412" spans="3:7" s="91" customFormat="1" ht="35.450000000000003" customHeight="1" x14ac:dyDescent="0.35">
      <c r="C412" s="93"/>
      <c r="D412" s="93"/>
      <c r="E412" s="93"/>
      <c r="F412" s="94"/>
      <c r="G412" s="95"/>
    </row>
    <row r="413" spans="3:7" s="91" customFormat="1" ht="35.450000000000003" customHeight="1" x14ac:dyDescent="0.35">
      <c r="C413" s="93"/>
      <c r="D413" s="93"/>
      <c r="E413" s="93"/>
      <c r="F413" s="94"/>
      <c r="G413" s="95"/>
    </row>
    <row r="414" spans="3:7" s="91" customFormat="1" ht="35.450000000000003" customHeight="1" x14ac:dyDescent="0.35">
      <c r="C414" s="93"/>
      <c r="D414" s="93"/>
      <c r="E414" s="93"/>
      <c r="F414" s="94"/>
      <c r="G414" s="95"/>
    </row>
    <row r="415" spans="3:7" s="91" customFormat="1" ht="35.450000000000003" customHeight="1" x14ac:dyDescent="0.35">
      <c r="C415" s="93"/>
      <c r="D415" s="93"/>
      <c r="E415" s="93"/>
      <c r="F415" s="94"/>
      <c r="G415" s="95"/>
    </row>
    <row r="416" spans="3:7" s="91" customFormat="1" ht="35.450000000000003" customHeight="1" x14ac:dyDescent="0.35">
      <c r="C416" s="93"/>
      <c r="D416" s="93"/>
      <c r="E416" s="93"/>
      <c r="F416" s="94"/>
      <c r="G416" s="95"/>
    </row>
    <row r="417" spans="3:7" s="91" customFormat="1" ht="35.450000000000003" customHeight="1" x14ac:dyDescent="0.35">
      <c r="C417" s="93"/>
      <c r="D417" s="93"/>
      <c r="E417" s="93"/>
      <c r="F417" s="94"/>
      <c r="G417" s="95"/>
    </row>
    <row r="418" spans="3:7" s="91" customFormat="1" ht="35.450000000000003" customHeight="1" x14ac:dyDescent="0.35">
      <c r="C418" s="93"/>
      <c r="D418" s="93"/>
      <c r="E418" s="93"/>
      <c r="F418" s="94"/>
      <c r="G418" s="95"/>
    </row>
    <row r="419" spans="3:7" s="91" customFormat="1" ht="35.450000000000003" customHeight="1" x14ac:dyDescent="0.35">
      <c r="C419" s="93"/>
      <c r="D419" s="93"/>
      <c r="E419" s="93"/>
      <c r="F419" s="94"/>
      <c r="G419" s="95"/>
    </row>
    <row r="420" spans="3:7" s="91" customFormat="1" ht="35.450000000000003" customHeight="1" x14ac:dyDescent="0.35">
      <c r="C420" s="93"/>
      <c r="D420" s="93"/>
      <c r="E420" s="93"/>
      <c r="F420" s="94"/>
      <c r="G420" s="95"/>
    </row>
    <row r="421" spans="3:7" s="91" customFormat="1" ht="35.450000000000003" customHeight="1" x14ac:dyDescent="0.35">
      <c r="C421" s="93"/>
      <c r="D421" s="93"/>
      <c r="E421" s="93"/>
      <c r="F421" s="94"/>
      <c r="G421" s="95"/>
    </row>
    <row r="422" spans="3:7" s="91" customFormat="1" ht="35.450000000000003" customHeight="1" x14ac:dyDescent="0.35">
      <c r="C422" s="93"/>
      <c r="D422" s="93"/>
      <c r="E422" s="93"/>
      <c r="F422" s="94"/>
      <c r="G422" s="95"/>
    </row>
    <row r="423" spans="3:7" s="91" customFormat="1" ht="35.450000000000003" customHeight="1" x14ac:dyDescent="0.35">
      <c r="C423" s="93"/>
      <c r="D423" s="93"/>
      <c r="E423" s="93"/>
      <c r="F423" s="94"/>
      <c r="G423" s="95"/>
    </row>
    <row r="424" spans="3:7" s="91" customFormat="1" ht="35.450000000000003" customHeight="1" x14ac:dyDescent="0.35">
      <c r="C424" s="93"/>
      <c r="D424" s="93"/>
      <c r="E424" s="93"/>
      <c r="F424" s="94"/>
      <c r="G424" s="95"/>
    </row>
    <row r="425" spans="3:7" s="91" customFormat="1" ht="35.450000000000003" customHeight="1" x14ac:dyDescent="0.35">
      <c r="C425" s="93"/>
      <c r="D425" s="93"/>
      <c r="E425" s="93"/>
      <c r="F425" s="94"/>
      <c r="G425" s="95"/>
    </row>
    <row r="426" spans="3:7" s="91" customFormat="1" ht="35.450000000000003" customHeight="1" x14ac:dyDescent="0.35">
      <c r="C426" s="93"/>
      <c r="D426" s="93"/>
      <c r="E426" s="93"/>
      <c r="F426" s="94"/>
      <c r="G426" s="95"/>
    </row>
    <row r="427" spans="3:7" s="91" customFormat="1" ht="35.450000000000003" customHeight="1" x14ac:dyDescent="0.35">
      <c r="C427" s="93"/>
      <c r="D427" s="93"/>
      <c r="E427" s="93"/>
      <c r="F427" s="94"/>
      <c r="G427" s="95"/>
    </row>
    <row r="428" spans="3:7" s="91" customFormat="1" ht="35.450000000000003" customHeight="1" x14ac:dyDescent="0.35">
      <c r="C428" s="93"/>
      <c r="D428" s="93"/>
      <c r="E428" s="93"/>
      <c r="F428" s="94"/>
      <c r="G428" s="95"/>
    </row>
    <row r="429" spans="3:7" s="91" customFormat="1" ht="35.450000000000003" customHeight="1" x14ac:dyDescent="0.35">
      <c r="C429" s="93"/>
      <c r="D429" s="93"/>
      <c r="E429" s="93"/>
      <c r="F429" s="94"/>
      <c r="G429" s="95"/>
    </row>
    <row r="430" spans="3:7" s="91" customFormat="1" ht="35.450000000000003" customHeight="1" x14ac:dyDescent="0.35">
      <c r="C430" s="93"/>
      <c r="D430" s="93"/>
      <c r="E430" s="93"/>
      <c r="F430" s="94"/>
      <c r="G430" s="95"/>
    </row>
    <row r="431" spans="3:7" s="91" customFormat="1" ht="35.450000000000003" customHeight="1" x14ac:dyDescent="0.35">
      <c r="C431" s="93"/>
      <c r="D431" s="93"/>
      <c r="E431" s="93"/>
      <c r="F431" s="94"/>
      <c r="G431" s="95"/>
    </row>
    <row r="432" spans="3:7" s="91" customFormat="1" ht="35.450000000000003" customHeight="1" x14ac:dyDescent="0.35">
      <c r="C432" s="93"/>
      <c r="D432" s="93"/>
      <c r="E432" s="93"/>
      <c r="F432" s="94"/>
      <c r="G432" s="95"/>
    </row>
    <row r="433" spans="3:7" s="91" customFormat="1" ht="35.450000000000003" customHeight="1" x14ac:dyDescent="0.35">
      <c r="C433" s="93"/>
      <c r="D433" s="93"/>
      <c r="E433" s="93"/>
      <c r="F433" s="94"/>
      <c r="G433" s="95"/>
    </row>
    <row r="434" spans="3:7" s="91" customFormat="1" ht="35.450000000000003" customHeight="1" x14ac:dyDescent="0.35">
      <c r="C434" s="93"/>
      <c r="D434" s="93"/>
      <c r="E434" s="93"/>
      <c r="F434" s="94"/>
      <c r="G434" s="95"/>
    </row>
    <row r="435" spans="3:7" s="91" customFormat="1" ht="35.450000000000003" customHeight="1" x14ac:dyDescent="0.35">
      <c r="C435" s="93"/>
      <c r="D435" s="93"/>
      <c r="E435" s="93"/>
      <c r="F435" s="94"/>
      <c r="G435" s="95"/>
    </row>
    <row r="436" spans="3:7" s="91" customFormat="1" ht="35.450000000000003" customHeight="1" x14ac:dyDescent="0.35">
      <c r="C436" s="93"/>
      <c r="D436" s="93"/>
      <c r="E436" s="93"/>
      <c r="F436" s="94"/>
      <c r="G436" s="95"/>
    </row>
    <row r="437" spans="3:7" s="91" customFormat="1" ht="35.450000000000003" customHeight="1" x14ac:dyDescent="0.35">
      <c r="C437" s="93"/>
      <c r="D437" s="93"/>
      <c r="E437" s="93"/>
      <c r="F437" s="94"/>
      <c r="G437" s="95"/>
    </row>
    <row r="438" spans="3:7" s="91" customFormat="1" ht="35.450000000000003" customHeight="1" x14ac:dyDescent="0.35">
      <c r="C438" s="93"/>
      <c r="D438" s="93"/>
      <c r="E438" s="93"/>
      <c r="F438" s="94"/>
      <c r="G438" s="95"/>
    </row>
    <row r="439" spans="3:7" s="91" customFormat="1" ht="35.450000000000003" customHeight="1" x14ac:dyDescent="0.35">
      <c r="C439" s="93"/>
      <c r="D439" s="93"/>
      <c r="E439" s="93"/>
      <c r="F439" s="94"/>
      <c r="G439" s="95"/>
    </row>
    <row r="440" spans="3:7" s="91" customFormat="1" ht="35.450000000000003" customHeight="1" x14ac:dyDescent="0.35">
      <c r="C440" s="93"/>
      <c r="D440" s="93"/>
      <c r="E440" s="93"/>
      <c r="F440" s="94"/>
      <c r="G440" s="95"/>
    </row>
    <row r="441" spans="3:7" s="91" customFormat="1" ht="35.450000000000003" customHeight="1" x14ac:dyDescent="0.35">
      <c r="C441" s="93"/>
      <c r="D441" s="93"/>
      <c r="E441" s="93"/>
      <c r="F441" s="94"/>
      <c r="G441" s="95"/>
    </row>
    <row r="442" spans="3:7" s="91" customFormat="1" ht="35.450000000000003" customHeight="1" x14ac:dyDescent="0.35">
      <c r="C442" s="93"/>
      <c r="D442" s="93"/>
      <c r="E442" s="93"/>
      <c r="F442" s="94"/>
      <c r="G442" s="95"/>
    </row>
    <row r="443" spans="3:7" s="91" customFormat="1" ht="35.450000000000003" customHeight="1" x14ac:dyDescent="0.35">
      <c r="C443" s="93"/>
      <c r="D443" s="93"/>
      <c r="E443" s="93"/>
      <c r="F443" s="94"/>
      <c r="G443" s="95"/>
    </row>
    <row r="444" spans="3:7" s="91" customFormat="1" ht="35.450000000000003" customHeight="1" x14ac:dyDescent="0.35">
      <c r="C444" s="93"/>
      <c r="D444" s="93"/>
      <c r="E444" s="93"/>
      <c r="F444" s="94"/>
      <c r="G444" s="95"/>
    </row>
    <row r="445" spans="3:7" s="91" customFormat="1" ht="35.450000000000003" customHeight="1" x14ac:dyDescent="0.35">
      <c r="C445" s="93"/>
      <c r="D445" s="93"/>
      <c r="E445" s="93"/>
      <c r="F445" s="94"/>
      <c r="G445" s="95"/>
    </row>
    <row r="446" spans="3:7" s="91" customFormat="1" ht="35.450000000000003" customHeight="1" x14ac:dyDescent="0.35">
      <c r="C446" s="93"/>
      <c r="D446" s="93"/>
      <c r="E446" s="93"/>
      <c r="F446" s="94"/>
      <c r="G446" s="95"/>
    </row>
    <row r="447" spans="3:7" s="91" customFormat="1" ht="35.450000000000003" customHeight="1" x14ac:dyDescent="0.35">
      <c r="C447" s="93"/>
      <c r="D447" s="93"/>
      <c r="E447" s="93"/>
      <c r="F447" s="94"/>
      <c r="G447" s="95"/>
    </row>
    <row r="448" spans="3:7" s="91" customFormat="1" ht="35.450000000000003" customHeight="1" x14ac:dyDescent="0.35">
      <c r="C448" s="93"/>
      <c r="D448" s="93"/>
      <c r="E448" s="93"/>
      <c r="F448" s="94"/>
      <c r="G448" s="95"/>
    </row>
    <row r="449" spans="3:7" s="91" customFormat="1" ht="35.450000000000003" customHeight="1" x14ac:dyDescent="0.35">
      <c r="C449" s="93"/>
      <c r="D449" s="93"/>
      <c r="E449" s="93"/>
      <c r="F449" s="94"/>
      <c r="G449" s="95"/>
    </row>
    <row r="450" spans="3:7" s="91" customFormat="1" ht="35.450000000000003" customHeight="1" x14ac:dyDescent="0.35">
      <c r="C450" s="93"/>
      <c r="D450" s="93"/>
      <c r="E450" s="93"/>
      <c r="F450" s="94"/>
      <c r="G450" s="95"/>
    </row>
    <row r="451" spans="3:7" s="91" customFormat="1" ht="35.450000000000003" customHeight="1" x14ac:dyDescent="0.35">
      <c r="C451" s="93"/>
      <c r="D451" s="93"/>
      <c r="E451" s="93"/>
      <c r="F451" s="94"/>
      <c r="G451" s="95"/>
    </row>
    <row r="452" spans="3:7" s="91" customFormat="1" ht="35.450000000000003" customHeight="1" x14ac:dyDescent="0.35">
      <c r="C452" s="93"/>
      <c r="D452" s="93"/>
      <c r="E452" s="93"/>
      <c r="F452" s="94"/>
      <c r="G452" s="95"/>
    </row>
    <row r="453" spans="3:7" s="91" customFormat="1" ht="35.450000000000003" customHeight="1" x14ac:dyDescent="0.35">
      <c r="C453" s="93"/>
      <c r="D453" s="93"/>
      <c r="E453" s="93"/>
      <c r="F453" s="94"/>
      <c r="G453" s="95"/>
    </row>
    <row r="454" spans="3:7" s="91" customFormat="1" ht="35.450000000000003" customHeight="1" x14ac:dyDescent="0.35">
      <c r="C454" s="93"/>
      <c r="D454" s="93"/>
      <c r="E454" s="93"/>
      <c r="F454" s="94"/>
      <c r="G454" s="95"/>
    </row>
    <row r="455" spans="3:7" s="91" customFormat="1" ht="35.450000000000003" customHeight="1" x14ac:dyDescent="0.35">
      <c r="C455" s="93"/>
      <c r="D455" s="93"/>
      <c r="E455" s="93"/>
      <c r="F455" s="94"/>
      <c r="G455" s="95"/>
    </row>
    <row r="456" spans="3:7" s="91" customFormat="1" ht="35.450000000000003" customHeight="1" x14ac:dyDescent="0.35">
      <c r="C456" s="93"/>
      <c r="D456" s="93"/>
      <c r="E456" s="93"/>
      <c r="F456" s="94"/>
      <c r="G456" s="95"/>
    </row>
    <row r="457" spans="3:7" s="91" customFormat="1" ht="35.450000000000003" customHeight="1" x14ac:dyDescent="0.35">
      <c r="C457" s="93"/>
      <c r="D457" s="93"/>
      <c r="E457" s="93"/>
      <c r="F457" s="94"/>
      <c r="G457" s="95"/>
    </row>
    <row r="458" spans="3:7" s="91" customFormat="1" ht="35.450000000000003" customHeight="1" x14ac:dyDescent="0.35">
      <c r="C458" s="93"/>
      <c r="D458" s="93"/>
      <c r="E458" s="93"/>
      <c r="F458" s="94"/>
      <c r="G458" s="95"/>
    </row>
    <row r="459" spans="3:7" s="91" customFormat="1" ht="35.450000000000003" customHeight="1" x14ac:dyDescent="0.35">
      <c r="C459" s="93"/>
      <c r="D459" s="93"/>
      <c r="E459" s="93"/>
      <c r="F459" s="94"/>
      <c r="G459" s="95"/>
    </row>
    <row r="460" spans="3:7" s="91" customFormat="1" ht="35.450000000000003" customHeight="1" x14ac:dyDescent="0.35">
      <c r="C460" s="93"/>
      <c r="D460" s="93"/>
      <c r="E460" s="93"/>
      <c r="F460" s="94"/>
      <c r="G460" s="95"/>
    </row>
    <row r="461" spans="3:7" s="91" customFormat="1" ht="35.450000000000003" customHeight="1" x14ac:dyDescent="0.35">
      <c r="C461" s="93"/>
      <c r="D461" s="93"/>
      <c r="E461" s="93"/>
      <c r="F461" s="94"/>
      <c r="G461" s="95"/>
    </row>
    <row r="462" spans="3:7" s="91" customFormat="1" ht="35.450000000000003" customHeight="1" x14ac:dyDescent="0.35">
      <c r="C462" s="93"/>
      <c r="D462" s="93"/>
      <c r="E462" s="93"/>
      <c r="F462" s="94"/>
      <c r="G462" s="95"/>
    </row>
    <row r="463" spans="3:7" s="91" customFormat="1" ht="35.450000000000003" customHeight="1" x14ac:dyDescent="0.35">
      <c r="C463" s="93"/>
      <c r="D463" s="93"/>
      <c r="E463" s="93"/>
      <c r="F463" s="94"/>
      <c r="G463" s="95"/>
    </row>
    <row r="464" spans="3:7" s="91" customFormat="1" ht="35.450000000000003" customHeight="1" x14ac:dyDescent="0.35">
      <c r="C464" s="93"/>
      <c r="D464" s="93"/>
      <c r="E464" s="93"/>
      <c r="F464" s="94"/>
      <c r="G464" s="95"/>
    </row>
    <row r="465" spans="3:7" s="91" customFormat="1" ht="35.450000000000003" customHeight="1" x14ac:dyDescent="0.35">
      <c r="C465" s="93"/>
      <c r="D465" s="93"/>
      <c r="E465" s="93"/>
      <c r="F465" s="94"/>
      <c r="G465" s="95"/>
    </row>
    <row r="466" spans="3:7" s="91" customFormat="1" ht="35.450000000000003" customHeight="1" x14ac:dyDescent="0.35">
      <c r="C466" s="93"/>
      <c r="D466" s="93"/>
      <c r="E466" s="93"/>
      <c r="F466" s="94"/>
      <c r="G466" s="95"/>
    </row>
    <row r="467" spans="3:7" s="91" customFormat="1" ht="35.450000000000003" customHeight="1" x14ac:dyDescent="0.35">
      <c r="C467" s="93"/>
      <c r="D467" s="93"/>
      <c r="E467" s="93"/>
      <c r="F467" s="94"/>
      <c r="G467" s="95"/>
    </row>
    <row r="468" spans="3:7" s="91" customFormat="1" ht="35.450000000000003" customHeight="1" x14ac:dyDescent="0.35">
      <c r="C468" s="93"/>
      <c r="D468" s="93"/>
      <c r="E468" s="93"/>
      <c r="F468" s="94"/>
      <c r="G468" s="95"/>
    </row>
    <row r="469" spans="3:7" s="91" customFormat="1" ht="35.450000000000003" customHeight="1" x14ac:dyDescent="0.35">
      <c r="C469" s="93"/>
      <c r="D469" s="93"/>
      <c r="E469" s="93"/>
      <c r="F469" s="94"/>
      <c r="G469" s="95"/>
    </row>
    <row r="470" spans="3:7" s="91" customFormat="1" ht="35.450000000000003" customHeight="1" x14ac:dyDescent="0.35">
      <c r="C470" s="93"/>
      <c r="D470" s="93"/>
      <c r="E470" s="93"/>
      <c r="F470" s="94"/>
      <c r="G470" s="95"/>
    </row>
    <row r="471" spans="3:7" s="91" customFormat="1" ht="35.450000000000003" customHeight="1" x14ac:dyDescent="0.35">
      <c r="C471" s="93"/>
      <c r="D471" s="93"/>
      <c r="E471" s="93"/>
      <c r="F471" s="94"/>
      <c r="G471" s="95"/>
    </row>
    <row r="472" spans="3:7" s="91" customFormat="1" ht="35.450000000000003" customHeight="1" x14ac:dyDescent="0.35">
      <c r="C472" s="93"/>
      <c r="D472" s="93"/>
      <c r="E472" s="93"/>
      <c r="F472" s="94"/>
      <c r="G472" s="95"/>
    </row>
    <row r="473" spans="3:7" s="91" customFormat="1" ht="35.450000000000003" customHeight="1" x14ac:dyDescent="0.35">
      <c r="C473" s="93"/>
      <c r="D473" s="93"/>
      <c r="E473" s="93"/>
      <c r="F473" s="94"/>
      <c r="G473" s="95"/>
    </row>
    <row r="474" spans="3:7" s="91" customFormat="1" ht="35.450000000000003" customHeight="1" x14ac:dyDescent="0.35">
      <c r="C474" s="93"/>
      <c r="D474" s="93"/>
      <c r="E474" s="93"/>
      <c r="F474" s="94"/>
      <c r="G474" s="95"/>
    </row>
    <row r="475" spans="3:7" s="91" customFormat="1" ht="35.450000000000003" customHeight="1" x14ac:dyDescent="0.35">
      <c r="C475" s="93"/>
      <c r="D475" s="93"/>
      <c r="E475" s="93"/>
      <c r="F475" s="94"/>
      <c r="G475" s="95"/>
    </row>
    <row r="476" spans="3:7" s="91" customFormat="1" ht="35.450000000000003" customHeight="1" x14ac:dyDescent="0.35">
      <c r="C476" s="93"/>
      <c r="D476" s="93"/>
      <c r="E476" s="93"/>
      <c r="F476" s="94"/>
      <c r="G476" s="95"/>
    </row>
    <row r="477" spans="3:7" s="91" customFormat="1" ht="35.450000000000003" customHeight="1" x14ac:dyDescent="0.35">
      <c r="C477" s="93"/>
      <c r="D477" s="93"/>
      <c r="E477" s="93"/>
      <c r="F477" s="94"/>
      <c r="G477" s="95"/>
    </row>
    <row r="478" spans="3:7" s="91" customFormat="1" ht="35.450000000000003" customHeight="1" x14ac:dyDescent="0.35">
      <c r="C478" s="93"/>
      <c r="D478" s="93"/>
      <c r="E478" s="93"/>
      <c r="F478" s="94"/>
      <c r="G478" s="95"/>
    </row>
    <row r="479" spans="3:7" s="91" customFormat="1" ht="35.450000000000003" customHeight="1" x14ac:dyDescent="0.35">
      <c r="C479" s="93"/>
      <c r="D479" s="93"/>
      <c r="E479" s="93"/>
      <c r="F479" s="94"/>
      <c r="G479" s="95"/>
    </row>
    <row r="480" spans="3:7" s="91" customFormat="1" ht="35.450000000000003" customHeight="1" x14ac:dyDescent="0.35">
      <c r="C480" s="93"/>
      <c r="D480" s="93"/>
      <c r="E480" s="93"/>
      <c r="F480" s="94"/>
      <c r="G480" s="95"/>
    </row>
    <row r="481" spans="3:7" s="91" customFormat="1" ht="35.450000000000003" customHeight="1" x14ac:dyDescent="0.35">
      <c r="C481" s="93"/>
      <c r="D481" s="93"/>
      <c r="E481" s="93"/>
      <c r="F481" s="94"/>
      <c r="G481" s="95"/>
    </row>
    <row r="482" spans="3:7" s="91" customFormat="1" ht="35.450000000000003" customHeight="1" x14ac:dyDescent="0.35">
      <c r="C482" s="93"/>
      <c r="D482" s="93"/>
      <c r="E482" s="93"/>
      <c r="F482" s="94"/>
      <c r="G482" s="95"/>
    </row>
    <row r="483" spans="3:7" s="91" customFormat="1" ht="35.450000000000003" customHeight="1" x14ac:dyDescent="0.35">
      <c r="C483" s="93"/>
      <c r="D483" s="93"/>
      <c r="E483" s="93"/>
      <c r="F483" s="94"/>
      <c r="G483" s="95"/>
    </row>
    <row r="484" spans="3:7" s="91" customFormat="1" ht="35.450000000000003" customHeight="1" x14ac:dyDescent="0.35">
      <c r="C484" s="93"/>
      <c r="D484" s="93"/>
      <c r="E484" s="93"/>
      <c r="F484" s="94"/>
      <c r="G484" s="95"/>
    </row>
    <row r="485" spans="3:7" s="91" customFormat="1" ht="35.450000000000003" customHeight="1" x14ac:dyDescent="0.35">
      <c r="C485" s="93"/>
      <c r="D485" s="93"/>
      <c r="E485" s="93"/>
      <c r="F485" s="94"/>
      <c r="G485" s="95"/>
    </row>
    <row r="486" spans="3:7" s="91" customFormat="1" ht="35.450000000000003" customHeight="1" x14ac:dyDescent="0.35">
      <c r="C486" s="93"/>
      <c r="D486" s="93"/>
      <c r="E486" s="93"/>
      <c r="F486" s="94"/>
      <c r="G486" s="95"/>
    </row>
    <row r="487" spans="3:7" s="91" customFormat="1" ht="35.450000000000003" customHeight="1" x14ac:dyDescent="0.35">
      <c r="C487" s="93"/>
      <c r="D487" s="93"/>
      <c r="E487" s="93"/>
      <c r="F487" s="94"/>
      <c r="G487" s="95"/>
    </row>
    <row r="488" spans="3:7" s="91" customFormat="1" ht="35.450000000000003" customHeight="1" x14ac:dyDescent="0.35">
      <c r="C488" s="93"/>
      <c r="D488" s="93"/>
      <c r="E488" s="93"/>
      <c r="F488" s="94"/>
      <c r="G488" s="95"/>
    </row>
    <row r="489" spans="3:7" s="91" customFormat="1" ht="35.450000000000003" customHeight="1" x14ac:dyDescent="0.35">
      <c r="C489" s="93"/>
      <c r="D489" s="93"/>
      <c r="E489" s="93"/>
      <c r="F489" s="94"/>
      <c r="G489" s="95"/>
    </row>
    <row r="490" spans="3:7" s="91" customFormat="1" ht="35.450000000000003" customHeight="1" x14ac:dyDescent="0.35">
      <c r="C490" s="93"/>
      <c r="D490" s="93"/>
      <c r="E490" s="93"/>
      <c r="F490" s="94"/>
      <c r="G490" s="95"/>
    </row>
    <row r="491" spans="3:7" s="91" customFormat="1" ht="35.450000000000003" customHeight="1" x14ac:dyDescent="0.35">
      <c r="C491" s="93"/>
      <c r="D491" s="93"/>
      <c r="E491" s="93"/>
      <c r="F491" s="94"/>
      <c r="G491" s="95"/>
    </row>
    <row r="492" spans="3:7" s="91" customFormat="1" ht="35.450000000000003" customHeight="1" x14ac:dyDescent="0.35">
      <c r="C492" s="93"/>
      <c r="D492" s="93"/>
      <c r="E492" s="93"/>
      <c r="F492" s="94"/>
      <c r="G492" s="95"/>
    </row>
    <row r="493" spans="3:7" s="91" customFormat="1" ht="35.450000000000003" customHeight="1" x14ac:dyDescent="0.35">
      <c r="C493" s="93"/>
      <c r="D493" s="93"/>
      <c r="E493" s="93"/>
      <c r="F493" s="94"/>
      <c r="G493" s="95"/>
    </row>
    <row r="494" spans="3:7" s="91" customFormat="1" ht="35.450000000000003" customHeight="1" x14ac:dyDescent="0.35">
      <c r="C494" s="93"/>
      <c r="D494" s="93"/>
      <c r="E494" s="93"/>
      <c r="F494" s="94"/>
      <c r="G494" s="95"/>
    </row>
    <row r="495" spans="3:7" s="91" customFormat="1" ht="35.450000000000003" customHeight="1" x14ac:dyDescent="0.35">
      <c r="C495" s="93"/>
      <c r="D495" s="93"/>
      <c r="E495" s="93"/>
      <c r="F495" s="94"/>
      <c r="G495" s="95"/>
    </row>
    <row r="496" spans="3:7" s="91" customFormat="1" ht="35.450000000000003" customHeight="1" x14ac:dyDescent="0.35">
      <c r="C496" s="93"/>
      <c r="D496" s="93"/>
      <c r="E496" s="93"/>
      <c r="F496" s="94"/>
      <c r="G496" s="95"/>
    </row>
    <row r="497" spans="3:7" s="91" customFormat="1" ht="35.450000000000003" customHeight="1" x14ac:dyDescent="0.35">
      <c r="C497" s="93"/>
      <c r="D497" s="93"/>
      <c r="E497" s="93"/>
      <c r="F497" s="94"/>
      <c r="G497" s="95"/>
    </row>
    <row r="498" spans="3:7" s="91" customFormat="1" ht="35.450000000000003" customHeight="1" x14ac:dyDescent="0.35">
      <c r="C498" s="93"/>
      <c r="D498" s="93"/>
      <c r="E498" s="93"/>
      <c r="F498" s="94"/>
      <c r="G498" s="95"/>
    </row>
    <row r="499" spans="3:7" s="91" customFormat="1" ht="35.450000000000003" customHeight="1" x14ac:dyDescent="0.35">
      <c r="C499" s="93"/>
      <c r="D499" s="93"/>
      <c r="E499" s="93"/>
      <c r="F499" s="94"/>
      <c r="G499" s="95"/>
    </row>
    <row r="500" spans="3:7" s="91" customFormat="1" ht="35.450000000000003" customHeight="1" x14ac:dyDescent="0.35">
      <c r="C500" s="93"/>
      <c r="D500" s="93"/>
      <c r="E500" s="93"/>
      <c r="F500" s="94"/>
      <c r="G500" s="95"/>
    </row>
    <row r="501" spans="3:7" s="91" customFormat="1" ht="35.450000000000003" customHeight="1" x14ac:dyDescent="0.35">
      <c r="C501" s="93"/>
      <c r="D501" s="93"/>
      <c r="E501" s="93"/>
      <c r="F501" s="94"/>
      <c r="G501" s="95"/>
    </row>
    <row r="502" spans="3:7" s="91" customFormat="1" ht="35.450000000000003" customHeight="1" x14ac:dyDescent="0.35">
      <c r="C502" s="93"/>
      <c r="D502" s="93"/>
      <c r="E502" s="93"/>
      <c r="F502" s="94"/>
      <c r="G502" s="95"/>
    </row>
    <row r="503" spans="3:7" s="91" customFormat="1" ht="35.450000000000003" customHeight="1" x14ac:dyDescent="0.35">
      <c r="C503" s="93"/>
      <c r="D503" s="93"/>
      <c r="E503" s="93"/>
      <c r="F503" s="94"/>
      <c r="G503" s="95"/>
    </row>
    <row r="504" spans="3:7" s="91" customFormat="1" ht="35.450000000000003" customHeight="1" x14ac:dyDescent="0.35">
      <c r="C504" s="93"/>
      <c r="D504" s="93"/>
      <c r="E504" s="93"/>
      <c r="F504" s="94"/>
      <c r="G504" s="95"/>
    </row>
    <row r="505" spans="3:7" s="91" customFormat="1" ht="35.450000000000003" customHeight="1" x14ac:dyDescent="0.35">
      <c r="C505" s="93"/>
      <c r="D505" s="93"/>
      <c r="E505" s="93"/>
      <c r="F505" s="94"/>
      <c r="G505" s="95"/>
    </row>
    <row r="506" spans="3:7" s="91" customFormat="1" ht="35.450000000000003" customHeight="1" x14ac:dyDescent="0.35">
      <c r="C506" s="93"/>
      <c r="D506" s="93"/>
      <c r="E506" s="93"/>
      <c r="F506" s="94"/>
      <c r="G506" s="95"/>
    </row>
    <row r="507" spans="3:7" s="91" customFormat="1" ht="35.450000000000003" customHeight="1" x14ac:dyDescent="0.35">
      <c r="C507" s="93"/>
      <c r="D507" s="93"/>
      <c r="E507" s="93"/>
      <c r="F507" s="94"/>
      <c r="G507" s="95"/>
    </row>
    <row r="508" spans="3:7" s="91" customFormat="1" ht="35.450000000000003" customHeight="1" x14ac:dyDescent="0.35">
      <c r="C508" s="93"/>
      <c r="D508" s="93"/>
      <c r="E508" s="93"/>
      <c r="F508" s="94"/>
      <c r="G508" s="95"/>
    </row>
    <row r="509" spans="3:7" s="91" customFormat="1" ht="35.450000000000003" customHeight="1" x14ac:dyDescent="0.35">
      <c r="C509" s="93"/>
      <c r="D509" s="93"/>
      <c r="E509" s="93"/>
      <c r="F509" s="94"/>
      <c r="G509" s="95"/>
    </row>
    <row r="510" spans="3:7" s="91" customFormat="1" ht="35.450000000000003" customHeight="1" x14ac:dyDescent="0.35">
      <c r="C510" s="93"/>
      <c r="D510" s="93"/>
      <c r="E510" s="93"/>
      <c r="F510" s="94"/>
      <c r="G510" s="95"/>
    </row>
    <row r="511" spans="3:7" s="91" customFormat="1" ht="35.450000000000003" customHeight="1" x14ac:dyDescent="0.35">
      <c r="C511" s="93"/>
      <c r="D511" s="93"/>
      <c r="E511" s="93"/>
      <c r="F511" s="94"/>
      <c r="G511" s="95"/>
    </row>
    <row r="512" spans="3:7" s="91" customFormat="1" ht="35.450000000000003" customHeight="1" x14ac:dyDescent="0.35">
      <c r="C512" s="93"/>
      <c r="D512" s="93"/>
      <c r="E512" s="93"/>
      <c r="F512" s="94"/>
      <c r="G512" s="95"/>
    </row>
    <row r="513" spans="3:7" s="91" customFormat="1" ht="35.450000000000003" customHeight="1" x14ac:dyDescent="0.35">
      <c r="C513" s="93"/>
      <c r="D513" s="93"/>
      <c r="E513" s="93"/>
      <c r="F513" s="94"/>
      <c r="G513" s="95"/>
    </row>
    <row r="514" spans="3:7" s="91" customFormat="1" ht="35.450000000000003" customHeight="1" x14ac:dyDescent="0.35">
      <c r="C514" s="93"/>
      <c r="D514" s="93"/>
      <c r="E514" s="93"/>
      <c r="F514" s="94"/>
      <c r="G514" s="95"/>
    </row>
    <row r="515" spans="3:7" s="91" customFormat="1" ht="35.450000000000003" customHeight="1" x14ac:dyDescent="0.35">
      <c r="C515" s="93"/>
      <c r="D515" s="93"/>
      <c r="E515" s="93"/>
      <c r="F515" s="94"/>
      <c r="G515" s="95"/>
    </row>
    <row r="516" spans="3:7" s="91" customFormat="1" ht="35.450000000000003" customHeight="1" x14ac:dyDescent="0.35">
      <c r="C516" s="93"/>
      <c r="D516" s="93"/>
      <c r="E516" s="93"/>
      <c r="F516" s="94"/>
      <c r="G516" s="95"/>
    </row>
    <row r="517" spans="3:7" s="91" customFormat="1" ht="35.450000000000003" customHeight="1" x14ac:dyDescent="0.35">
      <c r="C517" s="93"/>
      <c r="D517" s="93"/>
      <c r="E517" s="93"/>
      <c r="F517" s="94"/>
      <c r="G517" s="95"/>
    </row>
    <row r="518" spans="3:7" s="91" customFormat="1" ht="35.450000000000003" customHeight="1" x14ac:dyDescent="0.35">
      <c r="C518" s="93"/>
      <c r="D518" s="93"/>
      <c r="E518" s="93"/>
      <c r="F518" s="94"/>
      <c r="G518" s="95"/>
    </row>
    <row r="519" spans="3:7" s="91" customFormat="1" ht="35.450000000000003" customHeight="1" x14ac:dyDescent="0.35">
      <c r="C519" s="93"/>
      <c r="D519" s="93"/>
      <c r="E519" s="93"/>
      <c r="F519" s="94"/>
      <c r="G519" s="95"/>
    </row>
    <row r="520" spans="3:7" s="91" customFormat="1" ht="35.450000000000003" customHeight="1" x14ac:dyDescent="0.35">
      <c r="C520" s="93"/>
      <c r="D520" s="93"/>
      <c r="E520" s="93"/>
      <c r="F520" s="94"/>
      <c r="G520" s="95"/>
    </row>
    <row r="521" spans="3:7" s="91" customFormat="1" ht="35.450000000000003" customHeight="1" x14ac:dyDescent="0.35">
      <c r="C521" s="93"/>
      <c r="D521" s="93"/>
      <c r="E521" s="93"/>
      <c r="F521" s="94"/>
      <c r="G521" s="95"/>
    </row>
    <row r="522" spans="3:7" s="91" customFormat="1" ht="35.450000000000003" customHeight="1" x14ac:dyDescent="0.35">
      <c r="C522" s="93"/>
      <c r="D522" s="93"/>
      <c r="E522" s="93"/>
      <c r="F522" s="94"/>
      <c r="G522" s="95"/>
    </row>
    <row r="523" spans="3:7" s="91" customFormat="1" ht="35.450000000000003" customHeight="1" x14ac:dyDescent="0.35">
      <c r="C523" s="93"/>
      <c r="D523" s="93"/>
      <c r="E523" s="93"/>
      <c r="F523" s="94"/>
      <c r="G523" s="95"/>
    </row>
    <row r="524" spans="3:7" s="91" customFormat="1" ht="35.450000000000003" customHeight="1" x14ac:dyDescent="0.35">
      <c r="C524" s="93"/>
      <c r="D524" s="93"/>
      <c r="E524" s="93"/>
      <c r="F524" s="94"/>
      <c r="G524" s="95"/>
    </row>
    <row r="525" spans="3:7" s="91" customFormat="1" ht="35.450000000000003" customHeight="1" x14ac:dyDescent="0.35">
      <c r="C525" s="93"/>
      <c r="D525" s="93"/>
      <c r="E525" s="93"/>
      <c r="F525" s="94"/>
      <c r="G525" s="95"/>
    </row>
    <row r="526" spans="3:7" s="91" customFormat="1" ht="35.450000000000003" customHeight="1" x14ac:dyDescent="0.35">
      <c r="C526" s="93"/>
      <c r="D526" s="93"/>
      <c r="E526" s="93"/>
      <c r="F526" s="94"/>
      <c r="G526" s="95"/>
    </row>
    <row r="527" spans="3:7" s="91" customFormat="1" ht="35.450000000000003" customHeight="1" x14ac:dyDescent="0.35">
      <c r="C527" s="93"/>
      <c r="D527" s="93"/>
      <c r="E527" s="93"/>
      <c r="F527" s="94"/>
      <c r="G527" s="95"/>
    </row>
    <row r="528" spans="3:7" s="91" customFormat="1" ht="35.450000000000003" customHeight="1" x14ac:dyDescent="0.35">
      <c r="C528" s="93"/>
      <c r="D528" s="93"/>
      <c r="E528" s="93"/>
      <c r="F528" s="94"/>
      <c r="G528" s="95"/>
    </row>
    <row r="529" spans="3:7" s="91" customFormat="1" ht="35.450000000000003" customHeight="1" x14ac:dyDescent="0.35">
      <c r="C529" s="93"/>
      <c r="D529" s="93"/>
      <c r="E529" s="93"/>
      <c r="F529" s="94"/>
      <c r="G529" s="95"/>
    </row>
    <row r="530" spans="3:7" s="91" customFormat="1" ht="35.450000000000003" customHeight="1" x14ac:dyDescent="0.35">
      <c r="C530" s="93"/>
      <c r="D530" s="93"/>
      <c r="E530" s="93"/>
      <c r="F530" s="94"/>
      <c r="G530" s="95"/>
    </row>
    <row r="531" spans="3:7" s="91" customFormat="1" ht="35.450000000000003" customHeight="1" x14ac:dyDescent="0.35">
      <c r="C531" s="93"/>
      <c r="D531" s="93"/>
      <c r="E531" s="93"/>
      <c r="F531" s="94"/>
      <c r="G531" s="95"/>
    </row>
    <row r="532" spans="3:7" s="91" customFormat="1" ht="35.450000000000003" customHeight="1" x14ac:dyDescent="0.35">
      <c r="C532" s="93"/>
      <c r="D532" s="93"/>
      <c r="E532" s="93"/>
      <c r="F532" s="94"/>
      <c r="G532" s="95"/>
    </row>
    <row r="533" spans="3:7" s="91" customFormat="1" ht="35.450000000000003" customHeight="1" x14ac:dyDescent="0.35">
      <c r="C533" s="93"/>
      <c r="D533" s="93"/>
      <c r="E533" s="93"/>
      <c r="F533" s="94"/>
      <c r="G533" s="95"/>
    </row>
    <row r="534" spans="3:7" s="91" customFormat="1" ht="35.450000000000003" customHeight="1" x14ac:dyDescent="0.35">
      <c r="C534" s="93"/>
      <c r="D534" s="93"/>
      <c r="E534" s="93"/>
      <c r="F534" s="94"/>
      <c r="G534" s="95"/>
    </row>
    <row r="535" spans="3:7" s="91" customFormat="1" ht="35.450000000000003" customHeight="1" x14ac:dyDescent="0.35">
      <c r="C535" s="93"/>
      <c r="D535" s="93"/>
      <c r="E535" s="93"/>
      <c r="F535" s="94"/>
      <c r="G535" s="95"/>
    </row>
    <row r="536" spans="3:7" s="91" customFormat="1" ht="35.450000000000003" customHeight="1" x14ac:dyDescent="0.35">
      <c r="C536" s="93"/>
      <c r="D536" s="93"/>
      <c r="E536" s="93"/>
      <c r="F536" s="94"/>
      <c r="G536" s="95"/>
    </row>
    <row r="537" spans="3:7" s="91" customFormat="1" ht="35.450000000000003" customHeight="1" x14ac:dyDescent="0.35">
      <c r="C537" s="93"/>
      <c r="D537" s="93"/>
      <c r="E537" s="93"/>
      <c r="F537" s="94"/>
      <c r="G537" s="95"/>
    </row>
    <row r="538" spans="3:7" s="91" customFormat="1" ht="35.450000000000003" customHeight="1" x14ac:dyDescent="0.35">
      <c r="C538" s="93"/>
      <c r="D538" s="93"/>
      <c r="E538" s="93"/>
      <c r="F538" s="94"/>
      <c r="G538" s="95"/>
    </row>
    <row r="539" spans="3:7" s="91" customFormat="1" ht="35.450000000000003" customHeight="1" x14ac:dyDescent="0.35">
      <c r="C539" s="93"/>
      <c r="D539" s="93"/>
      <c r="E539" s="93"/>
      <c r="F539" s="94"/>
      <c r="G539" s="95"/>
    </row>
    <row r="540" spans="3:7" s="91" customFormat="1" ht="35.450000000000003" customHeight="1" x14ac:dyDescent="0.35">
      <c r="C540" s="93"/>
      <c r="D540" s="93"/>
      <c r="E540" s="93"/>
      <c r="F540" s="94"/>
      <c r="G540" s="95"/>
    </row>
    <row r="541" spans="3:7" s="91" customFormat="1" ht="35.450000000000003" customHeight="1" x14ac:dyDescent="0.35">
      <c r="C541" s="93"/>
      <c r="D541" s="93"/>
      <c r="E541" s="93"/>
      <c r="F541" s="94"/>
      <c r="G541" s="95"/>
    </row>
    <row r="542" spans="3:7" s="91" customFormat="1" ht="35.450000000000003" customHeight="1" x14ac:dyDescent="0.35">
      <c r="C542" s="93"/>
      <c r="D542" s="93"/>
      <c r="E542" s="93"/>
      <c r="F542" s="94"/>
      <c r="G542" s="95"/>
    </row>
    <row r="543" spans="3:7" s="91" customFormat="1" ht="35.450000000000003" customHeight="1" x14ac:dyDescent="0.35">
      <c r="C543" s="93"/>
      <c r="D543" s="93"/>
      <c r="E543" s="93"/>
      <c r="F543" s="94"/>
      <c r="G543" s="95"/>
    </row>
    <row r="544" spans="3:7" s="91" customFormat="1" ht="35.450000000000003" customHeight="1" x14ac:dyDescent="0.35">
      <c r="C544" s="93"/>
      <c r="D544" s="93"/>
      <c r="E544" s="93"/>
      <c r="F544" s="94"/>
      <c r="G544" s="95"/>
    </row>
    <row r="545" spans="3:7" s="91" customFormat="1" ht="35.450000000000003" customHeight="1" x14ac:dyDescent="0.35">
      <c r="C545" s="93"/>
      <c r="D545" s="93"/>
      <c r="E545" s="93"/>
      <c r="F545" s="94"/>
      <c r="G545" s="95"/>
    </row>
    <row r="546" spans="3:7" s="91" customFormat="1" ht="35.450000000000003" customHeight="1" x14ac:dyDescent="0.35">
      <c r="C546" s="93"/>
      <c r="D546" s="93"/>
      <c r="E546" s="93"/>
      <c r="F546" s="94"/>
      <c r="G546" s="95"/>
    </row>
    <row r="547" spans="3:7" s="91" customFormat="1" ht="35.450000000000003" customHeight="1" x14ac:dyDescent="0.35">
      <c r="C547" s="93"/>
      <c r="D547" s="93"/>
      <c r="E547" s="93"/>
      <c r="F547" s="94"/>
      <c r="G547" s="95"/>
    </row>
    <row r="548" spans="3:7" s="91" customFormat="1" ht="35.450000000000003" customHeight="1" x14ac:dyDescent="0.35">
      <c r="C548" s="93"/>
      <c r="D548" s="93"/>
      <c r="E548" s="93"/>
      <c r="F548" s="94"/>
      <c r="G548" s="95"/>
    </row>
    <row r="549" spans="3:7" s="91" customFormat="1" ht="35.450000000000003" customHeight="1" x14ac:dyDescent="0.35">
      <c r="C549" s="93"/>
      <c r="D549" s="93"/>
      <c r="E549" s="93"/>
      <c r="F549" s="94"/>
      <c r="G549" s="95"/>
    </row>
    <row r="550" spans="3:7" s="91" customFormat="1" ht="35.450000000000003" customHeight="1" x14ac:dyDescent="0.35">
      <c r="C550" s="93"/>
      <c r="D550" s="93"/>
      <c r="E550" s="93"/>
      <c r="F550" s="94"/>
      <c r="G550" s="95"/>
    </row>
    <row r="551" spans="3:7" s="91" customFormat="1" ht="35.450000000000003" customHeight="1" x14ac:dyDescent="0.35">
      <c r="C551" s="93"/>
      <c r="D551" s="93"/>
      <c r="E551" s="93"/>
      <c r="F551" s="94"/>
      <c r="G551" s="95"/>
    </row>
    <row r="552" spans="3:7" s="91" customFormat="1" ht="35.450000000000003" customHeight="1" x14ac:dyDescent="0.35">
      <c r="C552" s="93"/>
      <c r="D552" s="93"/>
      <c r="E552" s="93"/>
      <c r="F552" s="94"/>
      <c r="G552" s="95"/>
    </row>
    <row r="553" spans="3:7" s="91" customFormat="1" ht="35.450000000000003" customHeight="1" x14ac:dyDescent="0.35">
      <c r="C553" s="93"/>
      <c r="D553" s="93"/>
      <c r="E553" s="93"/>
      <c r="F553" s="94"/>
      <c r="G553" s="95"/>
    </row>
    <row r="554" spans="3:7" s="91" customFormat="1" ht="35.450000000000003" customHeight="1" x14ac:dyDescent="0.35">
      <c r="C554" s="93"/>
      <c r="D554" s="93"/>
      <c r="E554" s="93"/>
      <c r="F554" s="94"/>
      <c r="G554" s="95"/>
    </row>
    <row r="555" spans="3:7" s="91" customFormat="1" ht="35.450000000000003" customHeight="1" x14ac:dyDescent="0.35">
      <c r="C555" s="93"/>
      <c r="D555" s="93"/>
      <c r="E555" s="93"/>
      <c r="F555" s="94"/>
      <c r="G555" s="95"/>
    </row>
    <row r="556" spans="3:7" s="91" customFormat="1" ht="35.450000000000003" customHeight="1" x14ac:dyDescent="0.35">
      <c r="C556" s="93"/>
      <c r="D556" s="93"/>
      <c r="E556" s="93"/>
      <c r="F556" s="94"/>
      <c r="G556" s="95"/>
    </row>
    <row r="557" spans="3:7" s="91" customFormat="1" ht="35.450000000000003" customHeight="1" x14ac:dyDescent="0.35">
      <c r="C557" s="93"/>
      <c r="D557" s="93"/>
      <c r="E557" s="93"/>
      <c r="F557" s="94"/>
      <c r="G557" s="95"/>
    </row>
    <row r="558" spans="3:7" s="91" customFormat="1" ht="35.450000000000003" customHeight="1" x14ac:dyDescent="0.35">
      <c r="C558" s="93"/>
      <c r="D558" s="93"/>
      <c r="E558" s="93"/>
      <c r="F558" s="94"/>
      <c r="G558" s="95"/>
    </row>
    <row r="559" spans="3:7" s="91" customFormat="1" ht="35.450000000000003" customHeight="1" x14ac:dyDescent="0.35">
      <c r="C559" s="93"/>
      <c r="D559" s="93"/>
      <c r="E559" s="93"/>
      <c r="F559" s="94"/>
      <c r="G559" s="95"/>
    </row>
    <row r="560" spans="3:7" s="91" customFormat="1" ht="35.450000000000003" customHeight="1" x14ac:dyDescent="0.35">
      <c r="C560" s="93"/>
      <c r="D560" s="93"/>
      <c r="E560" s="93"/>
      <c r="F560" s="94"/>
      <c r="G560" s="95"/>
    </row>
    <row r="561" spans="3:7" s="91" customFormat="1" ht="35.450000000000003" customHeight="1" x14ac:dyDescent="0.35">
      <c r="C561" s="93"/>
      <c r="D561" s="93"/>
      <c r="E561" s="93"/>
      <c r="F561" s="94"/>
      <c r="G561" s="95"/>
    </row>
    <row r="562" spans="3:7" s="91" customFormat="1" ht="35.450000000000003" customHeight="1" x14ac:dyDescent="0.35">
      <c r="C562" s="93"/>
      <c r="D562" s="93"/>
      <c r="E562" s="93"/>
      <c r="F562" s="94"/>
      <c r="G562" s="95"/>
    </row>
    <row r="563" spans="3:7" s="91" customFormat="1" ht="35.450000000000003" customHeight="1" x14ac:dyDescent="0.35">
      <c r="C563" s="93"/>
      <c r="D563" s="93"/>
      <c r="E563" s="93"/>
      <c r="F563" s="94"/>
      <c r="G563" s="95"/>
    </row>
    <row r="564" spans="3:7" s="91" customFormat="1" ht="35.450000000000003" customHeight="1" x14ac:dyDescent="0.35">
      <c r="C564" s="93"/>
      <c r="D564" s="93"/>
      <c r="E564" s="93"/>
      <c r="F564" s="94"/>
      <c r="G564" s="95"/>
    </row>
    <row r="565" spans="3:7" s="91" customFormat="1" ht="35.450000000000003" customHeight="1" x14ac:dyDescent="0.35">
      <c r="C565" s="93"/>
      <c r="D565" s="93"/>
      <c r="E565" s="93"/>
      <c r="F565" s="94"/>
      <c r="G565" s="95"/>
    </row>
    <row r="566" spans="3:7" s="91" customFormat="1" ht="35.450000000000003" customHeight="1" x14ac:dyDescent="0.35">
      <c r="C566" s="93"/>
      <c r="D566" s="93"/>
      <c r="E566" s="93"/>
      <c r="F566" s="94"/>
      <c r="G566" s="95"/>
    </row>
    <row r="567" spans="3:7" s="91" customFormat="1" ht="35.450000000000003" customHeight="1" x14ac:dyDescent="0.35">
      <c r="C567" s="93"/>
      <c r="D567" s="93"/>
      <c r="E567" s="93"/>
      <c r="F567" s="94"/>
      <c r="G567" s="95"/>
    </row>
    <row r="568" spans="3:7" s="91" customFormat="1" ht="35.450000000000003" customHeight="1" x14ac:dyDescent="0.35">
      <c r="C568" s="93"/>
      <c r="D568" s="93"/>
      <c r="E568" s="93"/>
      <c r="F568" s="94"/>
      <c r="G568" s="95"/>
    </row>
    <row r="569" spans="3:7" s="91" customFormat="1" ht="35.450000000000003" customHeight="1" x14ac:dyDescent="0.35">
      <c r="C569" s="93"/>
      <c r="D569" s="93"/>
      <c r="E569" s="93"/>
      <c r="F569" s="94"/>
      <c r="G569" s="95"/>
    </row>
    <row r="570" spans="3:7" s="91" customFormat="1" ht="35.450000000000003" customHeight="1" x14ac:dyDescent="0.35">
      <c r="C570" s="93"/>
      <c r="D570" s="93"/>
      <c r="E570" s="93"/>
      <c r="F570" s="94"/>
      <c r="G570" s="95"/>
    </row>
    <row r="571" spans="3:7" s="91" customFormat="1" ht="35.450000000000003" customHeight="1" x14ac:dyDescent="0.35">
      <c r="C571" s="93"/>
      <c r="D571" s="93"/>
      <c r="E571" s="93"/>
      <c r="F571" s="94"/>
      <c r="G571" s="95"/>
    </row>
    <row r="572" spans="3:7" s="91" customFormat="1" ht="35.450000000000003" customHeight="1" x14ac:dyDescent="0.35">
      <c r="C572" s="93"/>
      <c r="D572" s="93"/>
      <c r="E572" s="93"/>
      <c r="F572" s="94"/>
      <c r="G572" s="95"/>
    </row>
    <row r="573" spans="3:7" s="91" customFormat="1" ht="35.450000000000003" customHeight="1" x14ac:dyDescent="0.35">
      <c r="C573" s="93"/>
      <c r="D573" s="93"/>
      <c r="E573" s="93"/>
      <c r="F573" s="94"/>
      <c r="G573" s="95"/>
    </row>
    <row r="574" spans="3:7" s="91" customFormat="1" ht="35.450000000000003" customHeight="1" x14ac:dyDescent="0.35">
      <c r="C574" s="93"/>
      <c r="D574" s="93"/>
      <c r="E574" s="93"/>
      <c r="F574" s="94"/>
      <c r="G574" s="95"/>
    </row>
    <row r="575" spans="3:7" s="91" customFormat="1" ht="35.450000000000003" customHeight="1" x14ac:dyDescent="0.35">
      <c r="C575" s="93"/>
      <c r="D575" s="93"/>
      <c r="E575" s="93"/>
      <c r="F575" s="94"/>
      <c r="G575" s="95"/>
    </row>
    <row r="576" spans="3:7" s="91" customFormat="1" ht="35.450000000000003" customHeight="1" x14ac:dyDescent="0.35">
      <c r="C576" s="93"/>
      <c r="D576" s="93"/>
      <c r="E576" s="93"/>
      <c r="F576" s="94"/>
      <c r="G576" s="95"/>
    </row>
    <row r="577" spans="3:7" s="91" customFormat="1" ht="35.450000000000003" customHeight="1" x14ac:dyDescent="0.35">
      <c r="C577" s="93"/>
      <c r="D577" s="93"/>
      <c r="E577" s="93"/>
      <c r="F577" s="94"/>
      <c r="G577" s="95"/>
    </row>
    <row r="578" spans="3:7" s="91" customFormat="1" ht="35.450000000000003" customHeight="1" x14ac:dyDescent="0.35">
      <c r="C578" s="93"/>
      <c r="D578" s="93"/>
      <c r="E578" s="93"/>
      <c r="F578" s="94"/>
      <c r="G578" s="95"/>
    </row>
    <row r="579" spans="3:7" s="91" customFormat="1" ht="35.450000000000003" customHeight="1" x14ac:dyDescent="0.35">
      <c r="C579" s="93"/>
      <c r="D579" s="93"/>
      <c r="E579" s="93"/>
      <c r="F579" s="94"/>
      <c r="G579" s="95"/>
    </row>
    <row r="580" spans="3:7" s="91" customFormat="1" ht="35.450000000000003" customHeight="1" x14ac:dyDescent="0.35">
      <c r="C580" s="93"/>
      <c r="D580" s="93"/>
      <c r="E580" s="93"/>
      <c r="F580" s="94"/>
      <c r="G580" s="95"/>
    </row>
    <row r="581" spans="3:7" s="91" customFormat="1" ht="35.450000000000003" customHeight="1" x14ac:dyDescent="0.35">
      <c r="C581" s="93"/>
      <c r="D581" s="93"/>
      <c r="E581" s="93"/>
      <c r="F581" s="94"/>
      <c r="G581" s="95"/>
    </row>
    <row r="582" spans="3:7" s="91" customFormat="1" ht="35.450000000000003" customHeight="1" x14ac:dyDescent="0.35">
      <c r="C582" s="93"/>
      <c r="D582" s="93"/>
      <c r="E582" s="93"/>
      <c r="F582" s="94"/>
      <c r="G582" s="95"/>
    </row>
    <row r="583" spans="3:7" s="91" customFormat="1" ht="35.450000000000003" customHeight="1" x14ac:dyDescent="0.35">
      <c r="C583" s="93"/>
      <c r="D583" s="93"/>
      <c r="E583" s="93"/>
      <c r="F583" s="94"/>
      <c r="G583" s="95"/>
    </row>
    <row r="584" spans="3:7" s="91" customFormat="1" ht="35.450000000000003" customHeight="1" x14ac:dyDescent="0.35">
      <c r="C584" s="93"/>
      <c r="D584" s="93"/>
      <c r="E584" s="93"/>
      <c r="F584" s="94"/>
      <c r="G584" s="95"/>
    </row>
    <row r="585" spans="3:7" s="91" customFormat="1" ht="35.450000000000003" customHeight="1" x14ac:dyDescent="0.35">
      <c r="C585" s="93"/>
      <c r="D585" s="93"/>
      <c r="E585" s="93"/>
      <c r="F585" s="94"/>
      <c r="G585" s="95"/>
    </row>
    <row r="586" spans="3:7" s="91" customFormat="1" ht="35.450000000000003" customHeight="1" x14ac:dyDescent="0.35">
      <c r="C586" s="93"/>
      <c r="D586" s="93"/>
      <c r="E586" s="93"/>
      <c r="F586" s="94"/>
      <c r="G586" s="95"/>
    </row>
    <row r="587" spans="3:7" s="91" customFormat="1" ht="35.450000000000003" customHeight="1" x14ac:dyDescent="0.35">
      <c r="C587" s="93"/>
      <c r="D587" s="93"/>
      <c r="E587" s="93"/>
      <c r="F587" s="94"/>
      <c r="G587" s="95"/>
    </row>
    <row r="588" spans="3:7" s="91" customFormat="1" ht="35.450000000000003" customHeight="1" x14ac:dyDescent="0.35">
      <c r="C588" s="93"/>
      <c r="D588" s="93"/>
      <c r="E588" s="93"/>
      <c r="F588" s="94"/>
      <c r="G588" s="95"/>
    </row>
    <row r="589" spans="3:7" s="91" customFormat="1" ht="35.450000000000003" customHeight="1" x14ac:dyDescent="0.35">
      <c r="C589" s="93"/>
      <c r="D589" s="93"/>
      <c r="E589" s="93"/>
      <c r="F589" s="94"/>
      <c r="G589" s="95"/>
    </row>
    <row r="590" spans="3:7" s="91" customFormat="1" ht="35.450000000000003" customHeight="1" x14ac:dyDescent="0.35">
      <c r="C590" s="93"/>
      <c r="D590" s="93"/>
      <c r="E590" s="93"/>
      <c r="F590" s="94"/>
      <c r="G590" s="95"/>
    </row>
    <row r="591" spans="3:7" s="91" customFormat="1" ht="35.450000000000003" customHeight="1" x14ac:dyDescent="0.35">
      <c r="C591" s="93"/>
      <c r="D591" s="93"/>
      <c r="E591" s="93"/>
      <c r="F591" s="94"/>
      <c r="G591" s="95"/>
    </row>
    <row r="592" spans="3:7" s="91" customFormat="1" ht="35.450000000000003" customHeight="1" x14ac:dyDescent="0.35">
      <c r="C592" s="93"/>
      <c r="D592" s="93"/>
      <c r="E592" s="93"/>
      <c r="F592" s="94"/>
      <c r="G592" s="95"/>
    </row>
    <row r="593" spans="3:7" s="91" customFormat="1" ht="35.450000000000003" customHeight="1" x14ac:dyDescent="0.35">
      <c r="C593" s="93"/>
      <c r="D593" s="93"/>
      <c r="E593" s="93"/>
      <c r="F593" s="94"/>
      <c r="G593" s="95"/>
    </row>
    <row r="594" spans="3:7" s="91" customFormat="1" ht="35.450000000000003" customHeight="1" x14ac:dyDescent="0.35">
      <c r="C594" s="93"/>
      <c r="D594" s="93"/>
      <c r="E594" s="93"/>
      <c r="F594" s="94"/>
      <c r="G594" s="95"/>
    </row>
    <row r="595" spans="3:7" s="91" customFormat="1" ht="35.450000000000003" customHeight="1" x14ac:dyDescent="0.35">
      <c r="C595" s="93"/>
      <c r="D595" s="93"/>
      <c r="E595" s="93"/>
      <c r="F595" s="94"/>
      <c r="G595" s="95"/>
    </row>
    <row r="596" spans="3:7" s="91" customFormat="1" ht="35.450000000000003" customHeight="1" x14ac:dyDescent="0.35">
      <c r="C596" s="93"/>
      <c r="D596" s="93"/>
      <c r="E596" s="93"/>
      <c r="F596" s="94"/>
      <c r="G596" s="95"/>
    </row>
    <row r="597" spans="3:7" s="91" customFormat="1" ht="35.450000000000003" customHeight="1" x14ac:dyDescent="0.35">
      <c r="C597" s="93"/>
      <c r="D597" s="93"/>
      <c r="E597" s="93"/>
      <c r="F597" s="94"/>
      <c r="G597" s="95"/>
    </row>
    <row r="598" spans="3:7" s="91" customFormat="1" ht="35.450000000000003" customHeight="1" x14ac:dyDescent="0.35">
      <c r="C598" s="93"/>
      <c r="D598" s="93"/>
      <c r="E598" s="93"/>
      <c r="F598" s="94"/>
      <c r="G598" s="95"/>
    </row>
    <row r="599" spans="3:7" s="91" customFormat="1" ht="35.450000000000003" customHeight="1" x14ac:dyDescent="0.35">
      <c r="C599" s="93"/>
      <c r="D599" s="93"/>
      <c r="E599" s="93"/>
      <c r="F599" s="94"/>
      <c r="G599" s="95"/>
    </row>
    <row r="600" spans="3:7" s="91" customFormat="1" ht="35.450000000000003" customHeight="1" x14ac:dyDescent="0.35">
      <c r="C600" s="93"/>
      <c r="D600" s="93"/>
      <c r="E600" s="93"/>
      <c r="F600" s="94"/>
      <c r="G600" s="95"/>
    </row>
    <row r="601" spans="3:7" s="91" customFormat="1" ht="35.450000000000003" customHeight="1" x14ac:dyDescent="0.35">
      <c r="C601" s="93"/>
      <c r="D601" s="93"/>
      <c r="E601" s="93"/>
      <c r="F601" s="94"/>
      <c r="G601" s="95"/>
    </row>
    <row r="602" spans="3:7" s="91" customFormat="1" ht="35.450000000000003" customHeight="1" x14ac:dyDescent="0.35">
      <c r="C602" s="93"/>
      <c r="D602" s="93"/>
      <c r="E602" s="93"/>
      <c r="F602" s="94"/>
      <c r="G602" s="95"/>
    </row>
    <row r="603" spans="3:7" s="91" customFormat="1" ht="35.450000000000003" customHeight="1" x14ac:dyDescent="0.35">
      <c r="C603" s="93"/>
      <c r="D603" s="93"/>
      <c r="E603" s="93"/>
      <c r="F603" s="94"/>
      <c r="G603" s="95"/>
    </row>
    <row r="604" spans="3:7" s="91" customFormat="1" ht="35.450000000000003" customHeight="1" x14ac:dyDescent="0.35">
      <c r="C604" s="93"/>
      <c r="D604" s="93"/>
      <c r="E604" s="93"/>
      <c r="F604" s="94"/>
      <c r="G604" s="95"/>
    </row>
    <row r="605" spans="3:7" s="91" customFormat="1" ht="35.450000000000003" customHeight="1" x14ac:dyDescent="0.35">
      <c r="C605" s="93"/>
      <c r="D605" s="93"/>
      <c r="E605" s="93"/>
      <c r="F605" s="94"/>
      <c r="G605" s="95"/>
    </row>
    <row r="606" spans="3:7" s="91" customFormat="1" ht="35.450000000000003" customHeight="1" x14ac:dyDescent="0.35">
      <c r="C606" s="93"/>
      <c r="D606" s="93"/>
      <c r="E606" s="93"/>
      <c r="F606" s="94"/>
      <c r="G606" s="95"/>
    </row>
    <row r="607" spans="3:7" s="91" customFormat="1" ht="35.450000000000003" customHeight="1" x14ac:dyDescent="0.35">
      <c r="C607" s="93"/>
      <c r="D607" s="93"/>
      <c r="E607" s="93"/>
      <c r="F607" s="94"/>
      <c r="G607" s="95"/>
    </row>
    <row r="608" spans="3:7" s="91" customFormat="1" ht="35.450000000000003" customHeight="1" x14ac:dyDescent="0.35">
      <c r="C608" s="93"/>
      <c r="D608" s="93"/>
      <c r="E608" s="93"/>
      <c r="F608" s="94"/>
      <c r="G608" s="95"/>
    </row>
    <row r="609" spans="3:7" s="91" customFormat="1" ht="35.450000000000003" customHeight="1" x14ac:dyDescent="0.35">
      <c r="C609" s="93"/>
      <c r="D609" s="93"/>
      <c r="E609" s="93"/>
      <c r="F609" s="94"/>
      <c r="G609" s="95"/>
    </row>
    <row r="610" spans="3:7" s="91" customFormat="1" ht="35.450000000000003" customHeight="1" x14ac:dyDescent="0.35">
      <c r="C610" s="93"/>
      <c r="D610" s="93"/>
      <c r="E610" s="93"/>
      <c r="F610" s="94"/>
      <c r="G610" s="95"/>
    </row>
    <row r="611" spans="3:7" s="91" customFormat="1" ht="35.450000000000003" customHeight="1" x14ac:dyDescent="0.35">
      <c r="C611" s="93"/>
      <c r="D611" s="93"/>
      <c r="E611" s="93"/>
      <c r="F611" s="94"/>
      <c r="G611" s="95"/>
    </row>
    <row r="612" spans="3:7" s="91" customFormat="1" ht="35.450000000000003" customHeight="1" x14ac:dyDescent="0.35">
      <c r="C612" s="93"/>
      <c r="D612" s="93"/>
      <c r="E612" s="93"/>
      <c r="F612" s="94"/>
      <c r="G612" s="95"/>
    </row>
    <row r="613" spans="3:7" s="91" customFormat="1" ht="35.450000000000003" customHeight="1" x14ac:dyDescent="0.35">
      <c r="C613" s="93"/>
      <c r="D613" s="93"/>
      <c r="E613" s="93"/>
      <c r="F613" s="94"/>
      <c r="G613" s="95"/>
    </row>
    <row r="614" spans="3:7" s="91" customFormat="1" ht="35.450000000000003" customHeight="1" x14ac:dyDescent="0.35">
      <c r="C614" s="93"/>
      <c r="D614" s="93"/>
      <c r="E614" s="93"/>
      <c r="F614" s="94"/>
      <c r="G614" s="95"/>
    </row>
    <row r="615" spans="3:7" s="91" customFormat="1" ht="35.450000000000003" customHeight="1" x14ac:dyDescent="0.35">
      <c r="C615" s="93"/>
      <c r="D615" s="93"/>
      <c r="E615" s="93"/>
      <c r="F615" s="94"/>
      <c r="G615" s="95"/>
    </row>
    <row r="616" spans="3:7" s="91" customFormat="1" ht="35.450000000000003" customHeight="1" x14ac:dyDescent="0.35">
      <c r="C616" s="93"/>
      <c r="D616" s="93"/>
      <c r="E616" s="93"/>
      <c r="F616" s="94"/>
      <c r="G616" s="95"/>
    </row>
    <row r="617" spans="3:7" s="91" customFormat="1" ht="35.450000000000003" customHeight="1" x14ac:dyDescent="0.35">
      <c r="C617" s="93"/>
      <c r="D617" s="93"/>
      <c r="E617" s="93"/>
      <c r="F617" s="94"/>
      <c r="G617" s="95"/>
    </row>
    <row r="618" spans="3:7" s="91" customFormat="1" ht="35.450000000000003" customHeight="1" x14ac:dyDescent="0.35">
      <c r="C618" s="93"/>
      <c r="D618" s="93"/>
      <c r="E618" s="93"/>
      <c r="F618" s="94"/>
      <c r="G618" s="95"/>
    </row>
    <row r="619" spans="3:7" s="91" customFormat="1" ht="35.450000000000003" customHeight="1" x14ac:dyDescent="0.35">
      <c r="C619" s="93"/>
      <c r="D619" s="93"/>
      <c r="E619" s="93"/>
      <c r="F619" s="94"/>
      <c r="G619" s="95"/>
    </row>
    <row r="620" spans="3:7" s="91" customFormat="1" ht="35.450000000000003" customHeight="1" x14ac:dyDescent="0.35">
      <c r="C620" s="93"/>
      <c r="D620" s="93"/>
      <c r="E620" s="93"/>
      <c r="F620" s="94"/>
      <c r="G620" s="95"/>
    </row>
    <row r="621" spans="3:7" s="91" customFormat="1" ht="35.450000000000003" customHeight="1" x14ac:dyDescent="0.35">
      <c r="C621" s="93"/>
      <c r="D621" s="93"/>
      <c r="E621" s="93"/>
      <c r="F621" s="94"/>
      <c r="G621" s="95"/>
    </row>
    <row r="622" spans="3:7" s="91" customFormat="1" ht="35.450000000000003" customHeight="1" x14ac:dyDescent="0.35">
      <c r="C622" s="93"/>
      <c r="D622" s="93"/>
      <c r="E622" s="93"/>
      <c r="F622" s="94"/>
      <c r="G622" s="95"/>
    </row>
    <row r="623" spans="3:7" s="91" customFormat="1" ht="35.450000000000003" customHeight="1" x14ac:dyDescent="0.35">
      <c r="C623" s="93"/>
      <c r="D623" s="93"/>
      <c r="E623" s="93"/>
      <c r="F623" s="94"/>
      <c r="G623" s="95"/>
    </row>
    <row r="624" spans="3:7" s="91" customFormat="1" ht="35.450000000000003" customHeight="1" x14ac:dyDescent="0.35">
      <c r="C624" s="93"/>
      <c r="D624" s="93"/>
      <c r="E624" s="93"/>
      <c r="F624" s="94"/>
      <c r="G624" s="95"/>
    </row>
    <row r="625" spans="3:7" s="91" customFormat="1" ht="35.450000000000003" customHeight="1" x14ac:dyDescent="0.35">
      <c r="C625" s="93"/>
      <c r="D625" s="93"/>
      <c r="E625" s="93"/>
      <c r="F625" s="94"/>
      <c r="G625" s="95"/>
    </row>
    <row r="626" spans="3:7" s="91" customFormat="1" ht="35.450000000000003" customHeight="1" x14ac:dyDescent="0.35">
      <c r="C626" s="93"/>
      <c r="D626" s="93"/>
      <c r="E626" s="93"/>
      <c r="F626" s="94"/>
      <c r="G626" s="95"/>
    </row>
    <row r="627" spans="3:7" s="91" customFormat="1" ht="35.450000000000003" customHeight="1" x14ac:dyDescent="0.35">
      <c r="C627" s="93"/>
      <c r="D627" s="93"/>
      <c r="E627" s="93"/>
      <c r="F627" s="94"/>
      <c r="G627" s="95"/>
    </row>
    <row r="628" spans="3:7" s="91" customFormat="1" ht="35.450000000000003" customHeight="1" x14ac:dyDescent="0.35">
      <c r="C628" s="93"/>
      <c r="D628" s="93"/>
      <c r="E628" s="93"/>
      <c r="F628" s="94"/>
      <c r="G628" s="95"/>
    </row>
    <row r="629" spans="3:7" s="91" customFormat="1" ht="35.450000000000003" customHeight="1" x14ac:dyDescent="0.35">
      <c r="C629" s="93"/>
      <c r="D629" s="93"/>
      <c r="E629" s="93"/>
      <c r="F629" s="94"/>
      <c r="G629" s="95"/>
    </row>
    <row r="630" spans="3:7" s="91" customFormat="1" ht="35.450000000000003" customHeight="1" x14ac:dyDescent="0.35">
      <c r="C630" s="93"/>
      <c r="D630" s="93"/>
      <c r="E630" s="93"/>
      <c r="F630" s="94"/>
      <c r="G630" s="95"/>
    </row>
    <row r="631" spans="3:7" s="91" customFormat="1" ht="35.450000000000003" customHeight="1" x14ac:dyDescent="0.35">
      <c r="C631" s="93"/>
      <c r="D631" s="93"/>
      <c r="E631" s="93"/>
      <c r="F631" s="94"/>
      <c r="G631" s="95"/>
    </row>
    <row r="632" spans="3:7" s="91" customFormat="1" ht="35.450000000000003" customHeight="1" x14ac:dyDescent="0.35">
      <c r="C632" s="93"/>
      <c r="D632" s="93"/>
      <c r="E632" s="93"/>
      <c r="F632" s="94"/>
      <c r="G632" s="95"/>
    </row>
    <row r="633" spans="3:7" s="91" customFormat="1" ht="35.450000000000003" customHeight="1" x14ac:dyDescent="0.35">
      <c r="C633" s="93"/>
      <c r="D633" s="93"/>
      <c r="E633" s="93"/>
      <c r="F633" s="94"/>
      <c r="G633" s="95"/>
    </row>
    <row r="634" spans="3:7" s="91" customFormat="1" ht="35.450000000000003" customHeight="1" x14ac:dyDescent="0.35">
      <c r="C634" s="93"/>
      <c r="D634" s="93"/>
      <c r="E634" s="93"/>
      <c r="F634" s="94"/>
      <c r="G634" s="95"/>
    </row>
    <row r="635" spans="3:7" s="91" customFormat="1" ht="35.450000000000003" customHeight="1" x14ac:dyDescent="0.35">
      <c r="C635" s="93"/>
      <c r="D635" s="93"/>
      <c r="E635" s="93"/>
      <c r="F635" s="94"/>
      <c r="G635" s="95"/>
    </row>
    <row r="636" spans="3:7" s="91" customFormat="1" ht="35.450000000000003" customHeight="1" x14ac:dyDescent="0.35">
      <c r="C636" s="93"/>
      <c r="D636" s="93"/>
      <c r="E636" s="93"/>
      <c r="F636" s="94"/>
      <c r="G636" s="95"/>
    </row>
    <row r="637" spans="3:7" s="91" customFormat="1" ht="35.450000000000003" customHeight="1" x14ac:dyDescent="0.35">
      <c r="C637" s="93"/>
      <c r="D637" s="93"/>
      <c r="E637" s="93"/>
      <c r="F637" s="94"/>
      <c r="G637" s="95"/>
    </row>
    <row r="638" spans="3:7" s="91" customFormat="1" ht="35.450000000000003" customHeight="1" x14ac:dyDescent="0.35">
      <c r="C638" s="93"/>
      <c r="D638" s="93"/>
      <c r="E638" s="93"/>
      <c r="F638" s="94"/>
      <c r="G638" s="95"/>
    </row>
    <row r="639" spans="3:7" s="91" customFormat="1" ht="35.450000000000003" customHeight="1" x14ac:dyDescent="0.35">
      <c r="C639" s="93"/>
      <c r="D639" s="93"/>
      <c r="E639" s="93"/>
      <c r="F639" s="94"/>
      <c r="G639" s="95"/>
    </row>
    <row r="640" spans="3:7" s="91" customFormat="1" ht="35.450000000000003" customHeight="1" x14ac:dyDescent="0.35">
      <c r="C640" s="93"/>
      <c r="D640" s="93"/>
      <c r="E640" s="93"/>
      <c r="F640" s="94"/>
      <c r="G640" s="95"/>
    </row>
    <row r="641" spans="3:7" s="91" customFormat="1" ht="35.450000000000003" customHeight="1" x14ac:dyDescent="0.35">
      <c r="C641" s="93"/>
      <c r="D641" s="93"/>
      <c r="E641" s="93"/>
      <c r="F641" s="94"/>
      <c r="G641" s="95"/>
    </row>
    <row r="642" spans="3:7" s="91" customFormat="1" ht="35.450000000000003" customHeight="1" x14ac:dyDescent="0.35">
      <c r="C642" s="93"/>
      <c r="D642" s="93"/>
      <c r="E642" s="93"/>
      <c r="F642" s="94"/>
      <c r="G642" s="95"/>
    </row>
    <row r="643" spans="3:7" s="91" customFormat="1" ht="35.450000000000003" customHeight="1" x14ac:dyDescent="0.35">
      <c r="C643" s="93"/>
      <c r="D643" s="93"/>
      <c r="E643" s="93"/>
      <c r="F643" s="94"/>
      <c r="G643" s="95"/>
    </row>
    <row r="644" spans="3:7" s="91" customFormat="1" ht="35.450000000000003" customHeight="1" x14ac:dyDescent="0.35">
      <c r="C644" s="93"/>
      <c r="D644" s="93"/>
      <c r="E644" s="93"/>
      <c r="F644" s="94"/>
      <c r="G644" s="95"/>
    </row>
    <row r="645" spans="3:7" s="91" customFormat="1" ht="35.450000000000003" customHeight="1" x14ac:dyDescent="0.35">
      <c r="C645" s="93"/>
      <c r="D645" s="93"/>
      <c r="E645" s="93"/>
      <c r="F645" s="94"/>
      <c r="G645" s="95"/>
    </row>
    <row r="646" spans="3:7" s="91" customFormat="1" ht="35.450000000000003" customHeight="1" x14ac:dyDescent="0.35">
      <c r="C646" s="93"/>
      <c r="D646" s="93"/>
      <c r="E646" s="93"/>
      <c r="F646" s="94"/>
      <c r="G646" s="95"/>
    </row>
    <row r="647" spans="3:7" s="91" customFormat="1" ht="35.450000000000003" customHeight="1" x14ac:dyDescent="0.35">
      <c r="C647" s="93"/>
      <c r="D647" s="93"/>
      <c r="E647" s="93"/>
      <c r="F647" s="94"/>
      <c r="G647" s="95"/>
    </row>
    <row r="648" spans="3:7" s="91" customFormat="1" ht="35.450000000000003" customHeight="1" x14ac:dyDescent="0.35">
      <c r="C648" s="93"/>
      <c r="D648" s="93"/>
      <c r="E648" s="93"/>
      <c r="F648" s="94"/>
      <c r="G648" s="95"/>
    </row>
    <row r="649" spans="3:7" s="91" customFormat="1" ht="35.450000000000003" customHeight="1" x14ac:dyDescent="0.35">
      <c r="C649" s="93"/>
      <c r="D649" s="93"/>
      <c r="E649" s="93"/>
      <c r="F649" s="94"/>
      <c r="G649" s="95"/>
    </row>
    <row r="650" spans="3:7" s="91" customFormat="1" ht="35.450000000000003" customHeight="1" x14ac:dyDescent="0.35">
      <c r="C650" s="93"/>
      <c r="D650" s="93"/>
      <c r="E650" s="93"/>
      <c r="F650" s="94"/>
      <c r="G650" s="95"/>
    </row>
    <row r="651" spans="3:7" s="91" customFormat="1" ht="35.450000000000003" customHeight="1" x14ac:dyDescent="0.35">
      <c r="C651" s="93"/>
      <c r="D651" s="93"/>
      <c r="E651" s="93"/>
      <c r="F651" s="94"/>
      <c r="G651" s="95"/>
    </row>
    <row r="652" spans="3:7" s="91" customFormat="1" ht="35.450000000000003" customHeight="1" x14ac:dyDescent="0.35">
      <c r="C652" s="93"/>
      <c r="D652" s="93"/>
      <c r="E652" s="93"/>
      <c r="F652" s="94"/>
      <c r="G652" s="95"/>
    </row>
    <row r="653" spans="3:7" s="91" customFormat="1" ht="35.450000000000003" customHeight="1" x14ac:dyDescent="0.35">
      <c r="C653" s="93"/>
      <c r="D653" s="93"/>
      <c r="E653" s="93"/>
      <c r="F653" s="94"/>
      <c r="G653" s="95"/>
    </row>
    <row r="654" spans="3:7" s="91" customFormat="1" ht="35.450000000000003" customHeight="1" x14ac:dyDescent="0.35">
      <c r="C654" s="93"/>
      <c r="D654" s="93"/>
      <c r="E654" s="93"/>
      <c r="F654" s="94"/>
      <c r="G654" s="95"/>
    </row>
    <row r="655" spans="3:7" s="91" customFormat="1" ht="35.450000000000003" customHeight="1" x14ac:dyDescent="0.35">
      <c r="C655" s="93"/>
      <c r="D655" s="93"/>
      <c r="E655" s="93"/>
      <c r="F655" s="94"/>
      <c r="G655" s="95"/>
    </row>
    <row r="656" spans="3:7" s="91" customFormat="1" ht="35.450000000000003" customHeight="1" x14ac:dyDescent="0.35">
      <c r="C656" s="93"/>
      <c r="D656" s="93"/>
      <c r="E656" s="93"/>
      <c r="F656" s="94"/>
      <c r="G656" s="95"/>
    </row>
    <row r="657" spans="3:7" s="91" customFormat="1" ht="35.450000000000003" customHeight="1" x14ac:dyDescent="0.35">
      <c r="C657" s="93"/>
      <c r="D657" s="93"/>
      <c r="E657" s="93"/>
      <c r="F657" s="94"/>
      <c r="G657" s="95"/>
    </row>
    <row r="658" spans="3:7" s="91" customFormat="1" ht="35.450000000000003" customHeight="1" x14ac:dyDescent="0.35">
      <c r="C658" s="93"/>
      <c r="D658" s="93"/>
      <c r="E658" s="93"/>
      <c r="F658" s="94"/>
      <c r="G658" s="95"/>
    </row>
    <row r="659" spans="3:7" s="91" customFormat="1" ht="35.450000000000003" customHeight="1" x14ac:dyDescent="0.35">
      <c r="C659" s="93"/>
      <c r="D659" s="93"/>
      <c r="E659" s="93"/>
      <c r="F659" s="94"/>
      <c r="G659" s="95"/>
    </row>
    <row r="660" spans="3:7" s="91" customFormat="1" ht="35.450000000000003" customHeight="1" x14ac:dyDescent="0.35">
      <c r="C660" s="93"/>
      <c r="D660" s="93"/>
      <c r="E660" s="93"/>
      <c r="F660" s="94"/>
      <c r="G660" s="95"/>
    </row>
    <row r="661" spans="3:7" s="91" customFormat="1" ht="35.450000000000003" customHeight="1" x14ac:dyDescent="0.35">
      <c r="C661" s="93"/>
      <c r="D661" s="93"/>
      <c r="E661" s="93"/>
      <c r="F661" s="94"/>
      <c r="G661" s="95"/>
    </row>
    <row r="662" spans="3:7" s="91" customFormat="1" ht="35.450000000000003" customHeight="1" x14ac:dyDescent="0.35">
      <c r="C662" s="93"/>
      <c r="D662" s="93"/>
      <c r="E662" s="93"/>
      <c r="F662" s="94"/>
      <c r="G662" s="95"/>
    </row>
    <row r="663" spans="3:7" s="91" customFormat="1" ht="35.450000000000003" customHeight="1" x14ac:dyDescent="0.35">
      <c r="C663" s="93"/>
      <c r="D663" s="93"/>
      <c r="E663" s="93"/>
      <c r="F663" s="94"/>
      <c r="G663" s="95"/>
    </row>
    <row r="664" spans="3:7" s="91" customFormat="1" ht="35.450000000000003" customHeight="1" x14ac:dyDescent="0.35">
      <c r="C664" s="93"/>
      <c r="D664" s="93"/>
      <c r="E664" s="93"/>
      <c r="F664" s="94"/>
      <c r="G664" s="95"/>
    </row>
    <row r="665" spans="3:7" s="91" customFormat="1" ht="35.450000000000003" customHeight="1" x14ac:dyDescent="0.35">
      <c r="C665" s="93"/>
      <c r="D665" s="93"/>
      <c r="E665" s="93"/>
      <c r="F665" s="94"/>
      <c r="G665" s="95"/>
    </row>
    <row r="666" spans="3:7" s="91" customFormat="1" ht="35.450000000000003" customHeight="1" x14ac:dyDescent="0.35">
      <c r="C666" s="93"/>
      <c r="D666" s="93"/>
      <c r="E666" s="93"/>
      <c r="F666" s="94"/>
      <c r="G666" s="95"/>
    </row>
    <row r="667" spans="3:7" s="91" customFormat="1" ht="35.450000000000003" customHeight="1" x14ac:dyDescent="0.35">
      <c r="C667" s="93"/>
      <c r="D667" s="93"/>
      <c r="E667" s="93"/>
      <c r="F667" s="94"/>
      <c r="G667" s="95"/>
    </row>
    <row r="668" spans="3:7" s="91" customFormat="1" ht="35.450000000000003" customHeight="1" x14ac:dyDescent="0.35">
      <c r="C668" s="93"/>
      <c r="D668" s="93"/>
      <c r="E668" s="93"/>
      <c r="F668" s="94"/>
      <c r="G668" s="95"/>
    </row>
    <row r="669" spans="3:7" s="91" customFormat="1" ht="35.450000000000003" customHeight="1" x14ac:dyDescent="0.35">
      <c r="C669" s="93"/>
      <c r="D669" s="93"/>
      <c r="E669" s="93"/>
      <c r="F669" s="94"/>
      <c r="G669" s="95"/>
    </row>
    <row r="670" spans="3:7" s="91" customFormat="1" ht="35.450000000000003" customHeight="1" x14ac:dyDescent="0.35">
      <c r="C670" s="93"/>
      <c r="D670" s="93"/>
      <c r="E670" s="93"/>
      <c r="F670" s="94"/>
      <c r="G670" s="95"/>
    </row>
    <row r="671" spans="3:7" s="91" customFormat="1" ht="35.450000000000003" customHeight="1" x14ac:dyDescent="0.35">
      <c r="C671" s="93"/>
      <c r="D671" s="93"/>
      <c r="E671" s="93"/>
      <c r="F671" s="94"/>
      <c r="G671" s="95"/>
    </row>
    <row r="672" spans="3:7" s="91" customFormat="1" ht="35.450000000000003" customHeight="1" x14ac:dyDescent="0.35">
      <c r="C672" s="93"/>
      <c r="D672" s="93"/>
      <c r="E672" s="93"/>
      <c r="F672" s="94"/>
      <c r="G672" s="95"/>
    </row>
    <row r="673" spans="3:7" s="91" customFormat="1" ht="35.450000000000003" customHeight="1" x14ac:dyDescent="0.35">
      <c r="C673" s="93"/>
      <c r="D673" s="93"/>
      <c r="E673" s="93"/>
      <c r="F673" s="94"/>
      <c r="G673" s="95"/>
    </row>
    <row r="674" spans="3:7" s="91" customFormat="1" ht="35.450000000000003" customHeight="1" x14ac:dyDescent="0.35">
      <c r="C674" s="93"/>
      <c r="D674" s="93"/>
      <c r="E674" s="93"/>
      <c r="F674" s="94"/>
      <c r="G674" s="95"/>
    </row>
    <row r="675" spans="3:7" s="91" customFormat="1" ht="35.450000000000003" customHeight="1" x14ac:dyDescent="0.35">
      <c r="C675" s="93"/>
      <c r="D675" s="93"/>
      <c r="E675" s="93"/>
      <c r="F675" s="94"/>
      <c r="G675" s="95"/>
    </row>
    <row r="676" spans="3:7" s="91" customFormat="1" ht="35.450000000000003" customHeight="1" x14ac:dyDescent="0.35">
      <c r="C676" s="93"/>
      <c r="D676" s="93"/>
      <c r="E676" s="93"/>
      <c r="F676" s="94"/>
      <c r="G676" s="95"/>
    </row>
    <row r="677" spans="3:7" s="91" customFormat="1" ht="35.450000000000003" customHeight="1" x14ac:dyDescent="0.35">
      <c r="C677" s="93"/>
      <c r="D677" s="93"/>
      <c r="E677" s="93"/>
      <c r="F677" s="94"/>
      <c r="G677" s="95"/>
    </row>
    <row r="678" spans="3:7" s="91" customFormat="1" ht="35.450000000000003" customHeight="1" x14ac:dyDescent="0.35">
      <c r="C678" s="93"/>
      <c r="D678" s="93"/>
      <c r="E678" s="93"/>
      <c r="F678" s="94"/>
      <c r="G678" s="95"/>
    </row>
    <row r="679" spans="3:7" s="91" customFormat="1" ht="35.450000000000003" customHeight="1" x14ac:dyDescent="0.35">
      <c r="C679" s="93"/>
      <c r="D679" s="93"/>
      <c r="E679" s="93"/>
      <c r="F679" s="94"/>
      <c r="G679" s="95"/>
    </row>
    <row r="680" spans="3:7" s="91" customFormat="1" ht="35.450000000000003" customHeight="1" x14ac:dyDescent="0.35">
      <c r="C680" s="93"/>
      <c r="D680" s="93"/>
      <c r="E680" s="93"/>
      <c r="F680" s="94"/>
      <c r="G680" s="95"/>
    </row>
    <row r="681" spans="3:7" s="91" customFormat="1" ht="35.450000000000003" customHeight="1" x14ac:dyDescent="0.35">
      <c r="C681" s="93"/>
      <c r="D681" s="93"/>
      <c r="E681" s="93"/>
      <c r="F681" s="94"/>
      <c r="G681" s="95"/>
    </row>
    <row r="682" spans="3:7" s="91" customFormat="1" ht="35.450000000000003" customHeight="1" x14ac:dyDescent="0.35">
      <c r="C682" s="93"/>
      <c r="D682" s="93"/>
      <c r="E682" s="93"/>
      <c r="F682" s="94"/>
      <c r="G682" s="95"/>
    </row>
    <row r="683" spans="3:7" s="91" customFormat="1" ht="35.450000000000003" customHeight="1" x14ac:dyDescent="0.35">
      <c r="C683" s="93"/>
      <c r="D683" s="93"/>
      <c r="E683" s="93"/>
      <c r="F683" s="94"/>
      <c r="G683" s="95"/>
    </row>
    <row r="684" spans="3:7" s="91" customFormat="1" ht="35.450000000000003" customHeight="1" x14ac:dyDescent="0.35">
      <c r="C684" s="93"/>
      <c r="D684" s="93"/>
      <c r="E684" s="93"/>
      <c r="F684" s="94"/>
      <c r="G684" s="95"/>
    </row>
    <row r="685" spans="3:7" s="91" customFormat="1" ht="35.450000000000003" customHeight="1" x14ac:dyDescent="0.35">
      <c r="C685" s="93"/>
      <c r="D685" s="93"/>
      <c r="E685" s="93"/>
      <c r="F685" s="94"/>
      <c r="G685" s="95"/>
    </row>
    <row r="686" spans="3:7" s="91" customFormat="1" ht="35.450000000000003" customHeight="1" x14ac:dyDescent="0.35">
      <c r="C686" s="93"/>
      <c r="D686" s="93"/>
      <c r="E686" s="93"/>
      <c r="F686" s="94"/>
      <c r="G686" s="95"/>
    </row>
    <row r="687" spans="3:7" s="91" customFormat="1" ht="35.450000000000003" customHeight="1" x14ac:dyDescent="0.35">
      <c r="C687" s="93"/>
      <c r="D687" s="93"/>
      <c r="E687" s="93"/>
      <c r="F687" s="94"/>
      <c r="G687" s="95"/>
    </row>
    <row r="688" spans="3:7" s="91" customFormat="1" ht="35.450000000000003" customHeight="1" x14ac:dyDescent="0.35">
      <c r="C688" s="93"/>
      <c r="D688" s="93"/>
      <c r="E688" s="93"/>
      <c r="F688" s="94"/>
      <c r="G688" s="95"/>
    </row>
    <row r="689" spans="3:7" s="91" customFormat="1" ht="35.450000000000003" customHeight="1" x14ac:dyDescent="0.35">
      <c r="C689" s="93"/>
      <c r="D689" s="93"/>
      <c r="E689" s="93"/>
      <c r="F689" s="94"/>
      <c r="G689" s="95"/>
    </row>
    <row r="690" spans="3:7" s="91" customFormat="1" ht="35.450000000000003" customHeight="1" x14ac:dyDescent="0.35">
      <c r="C690" s="93"/>
      <c r="D690" s="93"/>
      <c r="E690" s="93"/>
      <c r="F690" s="94"/>
      <c r="G690" s="95"/>
    </row>
    <row r="691" spans="3:7" s="91" customFormat="1" ht="35.450000000000003" customHeight="1" x14ac:dyDescent="0.35">
      <c r="C691" s="93"/>
      <c r="D691" s="93"/>
      <c r="E691" s="93"/>
      <c r="F691" s="94"/>
      <c r="G691" s="95"/>
    </row>
    <row r="692" spans="3:7" s="91" customFormat="1" ht="35.450000000000003" customHeight="1" x14ac:dyDescent="0.35">
      <c r="C692" s="93"/>
      <c r="D692" s="93"/>
      <c r="E692" s="93"/>
      <c r="F692" s="94"/>
      <c r="G692" s="95"/>
    </row>
    <row r="693" spans="3:7" s="91" customFormat="1" ht="35.450000000000003" customHeight="1" x14ac:dyDescent="0.35">
      <c r="C693" s="93"/>
      <c r="D693" s="93"/>
      <c r="E693" s="93"/>
      <c r="F693" s="94"/>
      <c r="G693" s="95"/>
    </row>
    <row r="694" spans="3:7" s="91" customFormat="1" ht="35.450000000000003" customHeight="1" x14ac:dyDescent="0.35">
      <c r="C694" s="93"/>
      <c r="D694" s="93"/>
      <c r="E694" s="93"/>
      <c r="F694" s="94"/>
      <c r="G694" s="95"/>
    </row>
    <row r="695" spans="3:7" s="91" customFormat="1" ht="35.450000000000003" customHeight="1" x14ac:dyDescent="0.35">
      <c r="C695" s="93"/>
      <c r="D695" s="93"/>
      <c r="E695" s="93"/>
      <c r="F695" s="94"/>
      <c r="G695" s="95"/>
    </row>
    <row r="696" spans="3:7" s="91" customFormat="1" ht="35.450000000000003" customHeight="1" x14ac:dyDescent="0.35">
      <c r="C696" s="93"/>
      <c r="D696" s="93"/>
      <c r="E696" s="93"/>
      <c r="F696" s="94"/>
      <c r="G696" s="95"/>
    </row>
    <row r="697" spans="3:7" s="91" customFormat="1" ht="35.450000000000003" customHeight="1" x14ac:dyDescent="0.35">
      <c r="C697" s="93"/>
      <c r="D697" s="93"/>
      <c r="E697" s="93"/>
      <c r="F697" s="94"/>
      <c r="G697" s="95"/>
    </row>
    <row r="698" spans="3:7" s="91" customFormat="1" ht="35.450000000000003" customHeight="1" x14ac:dyDescent="0.35">
      <c r="C698" s="93"/>
      <c r="D698" s="93"/>
      <c r="E698" s="93"/>
      <c r="F698" s="94"/>
      <c r="G698" s="95"/>
    </row>
    <row r="699" spans="3:7" s="91" customFormat="1" ht="35.450000000000003" customHeight="1" x14ac:dyDescent="0.35">
      <c r="C699" s="93"/>
      <c r="D699" s="93"/>
      <c r="E699" s="93"/>
      <c r="F699" s="94"/>
      <c r="G699" s="95"/>
    </row>
    <row r="700" spans="3:7" s="91" customFormat="1" ht="35.450000000000003" customHeight="1" x14ac:dyDescent="0.35">
      <c r="C700" s="93"/>
      <c r="D700" s="93"/>
      <c r="E700" s="93"/>
      <c r="F700" s="94"/>
      <c r="G700" s="95"/>
    </row>
    <row r="701" spans="3:7" s="91" customFormat="1" ht="35.450000000000003" customHeight="1" x14ac:dyDescent="0.35">
      <c r="C701" s="93"/>
      <c r="D701" s="93"/>
      <c r="E701" s="93"/>
      <c r="F701" s="94"/>
      <c r="G701" s="95"/>
    </row>
  </sheetData>
  <mergeCells count="7">
    <mergeCell ref="C69:H69"/>
    <mergeCell ref="B4:H4"/>
    <mergeCell ref="I6:J6"/>
    <mergeCell ref="H47:H66"/>
    <mergeCell ref="B1:H2"/>
    <mergeCell ref="H41:H44"/>
    <mergeCell ref="B68:H68"/>
  </mergeCells>
  <printOptions horizontalCentered="1"/>
  <pageMargins left="0.7" right="0.7" top="0" bottom="0" header="0.3" footer="0.3"/>
  <pageSetup scale="3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C8:P69"/>
  <sheetViews>
    <sheetView topLeftCell="B7" zoomScaleNormal="100" zoomScaleSheetLayoutView="86" workbookViewId="0">
      <pane xSplit="5" ySplit="4" topLeftCell="G11" activePane="bottomRight" state="frozen"/>
      <selection activeCell="L9" sqref="L9"/>
      <selection pane="topRight" activeCell="L9" sqref="L9"/>
      <selection pane="bottomLeft" activeCell="L9" sqref="L9"/>
      <selection pane="bottomRight" activeCell="Q13" sqref="Q13"/>
    </sheetView>
  </sheetViews>
  <sheetFormatPr defaultRowHeight="15" x14ac:dyDescent="0.25"/>
  <cols>
    <col min="3" max="3" width="30.28515625" customWidth="1"/>
    <col min="4" max="7" width="19.42578125" hidden="1" customWidth="1"/>
    <col min="8" max="8" width="22.5703125" customWidth="1"/>
    <col min="9" max="9" width="18.85546875" customWidth="1"/>
    <col min="10" max="10" width="20.42578125" customWidth="1"/>
    <col min="11" max="11" width="18.5703125" hidden="1" customWidth="1"/>
    <col min="12" max="12" width="12.42578125" hidden="1" customWidth="1"/>
    <col min="13" max="13" width="28.42578125" customWidth="1"/>
  </cols>
  <sheetData>
    <row r="8" spans="3:16" ht="30.75" customHeight="1" x14ac:dyDescent="0.25">
      <c r="C8" s="128" t="s">
        <v>0</v>
      </c>
      <c r="D8" s="129"/>
      <c r="E8" s="129"/>
      <c r="F8" s="129"/>
      <c r="G8" s="129"/>
      <c r="H8" s="129"/>
      <c r="I8" s="129"/>
      <c r="J8" s="129"/>
      <c r="K8" s="129"/>
      <c r="L8" s="129"/>
      <c r="M8" s="129"/>
      <c r="P8" s="1"/>
    </row>
    <row r="9" spans="3:16" ht="24.95" customHeight="1" x14ac:dyDescent="0.25">
      <c r="C9" s="2"/>
      <c r="M9" s="3" t="s">
        <v>1</v>
      </c>
    </row>
    <row r="10" spans="3:16" ht="52.5" customHeight="1" x14ac:dyDescent="0.25">
      <c r="C10" s="4" t="s">
        <v>2</v>
      </c>
      <c r="D10" s="130" t="s">
        <v>3</v>
      </c>
      <c r="E10" s="131"/>
      <c r="F10" s="131"/>
      <c r="G10" s="132"/>
      <c r="H10" s="4" t="s">
        <v>4</v>
      </c>
      <c r="I10" s="4" t="s">
        <v>5</v>
      </c>
      <c r="J10" s="5" t="s">
        <v>6</v>
      </c>
      <c r="K10" s="4" t="s">
        <v>7</v>
      </c>
      <c r="L10" s="4" t="s">
        <v>8</v>
      </c>
      <c r="M10" s="6" t="s">
        <v>9</v>
      </c>
    </row>
    <row r="11" spans="3:16" s="15" customFormat="1" ht="24.95" customHeight="1" x14ac:dyDescent="0.25">
      <c r="C11" s="7" t="s">
        <v>10</v>
      </c>
      <c r="D11" s="8">
        <f>[1]NTPC!$E$6</f>
        <v>610</v>
      </c>
      <c r="E11" s="8">
        <f>[1]NTPC!$F$6</f>
        <v>22.21</v>
      </c>
      <c r="F11" s="8">
        <f>[1]NTPC!$G$6</f>
        <v>3.27</v>
      </c>
      <c r="G11" s="9">
        <f>D11+E11+F11</f>
        <v>635.48</v>
      </c>
      <c r="H11" s="4" t="s">
        <v>11</v>
      </c>
      <c r="I11" s="10" t="s">
        <v>12</v>
      </c>
      <c r="J11" s="11" t="s">
        <v>13</v>
      </c>
      <c r="K11" s="12">
        <v>1.3524444444444446</v>
      </c>
      <c r="L11" s="13">
        <v>0.64274669685225694</v>
      </c>
      <c r="M11" s="14">
        <v>1.9951911412967016</v>
      </c>
    </row>
    <row r="12" spans="3:16" s="15" customFormat="1" ht="24.95" customHeight="1" x14ac:dyDescent="0.25">
      <c r="C12" s="4" t="s">
        <v>14</v>
      </c>
      <c r="D12" s="8">
        <f>[1]NTPC!$E$8</f>
        <v>410</v>
      </c>
      <c r="E12" s="8">
        <f>[1]NTPC!$F$8</f>
        <v>20.22</v>
      </c>
      <c r="F12" s="8">
        <f>[1]NTPC!$G$8</f>
        <v>2.0009999999999999</v>
      </c>
      <c r="G12" s="9">
        <f t="shared" ref="G12:G31" si="0">D12+E12+F12</f>
        <v>432.221</v>
      </c>
      <c r="H12" s="4" t="s">
        <v>11</v>
      </c>
      <c r="I12" s="10" t="s">
        <v>15</v>
      </c>
      <c r="J12" s="11" t="s">
        <v>13</v>
      </c>
      <c r="K12" s="12">
        <v>1.7232222222222222</v>
      </c>
      <c r="L12" s="13">
        <v>0.78583174517904575</v>
      </c>
      <c r="M12" s="14">
        <v>2.5090539674012682</v>
      </c>
    </row>
    <row r="13" spans="3:16" s="15" customFormat="1" ht="24.95" customHeight="1" x14ac:dyDescent="0.25">
      <c r="C13" s="4" t="s">
        <v>16</v>
      </c>
      <c r="D13" s="8">
        <f>[1]NTPC!$E$9</f>
        <v>319</v>
      </c>
      <c r="E13" s="8">
        <f>[1]NTPC!$F$9</f>
        <v>15.25</v>
      </c>
      <c r="F13" s="8">
        <f>[1]NTPC!$G$9</f>
        <v>1.58</v>
      </c>
      <c r="G13" s="9">
        <f t="shared" si="0"/>
        <v>335.83</v>
      </c>
      <c r="H13" s="4" t="s">
        <v>11</v>
      </c>
      <c r="I13" s="10" t="s">
        <v>17</v>
      </c>
      <c r="J13" s="11" t="s">
        <v>18</v>
      </c>
      <c r="K13" s="12">
        <v>1.6607777777777777</v>
      </c>
      <c r="L13" s="13">
        <v>0.66073395111469246</v>
      </c>
      <c r="M13" s="14">
        <v>2.32151172889247</v>
      </c>
    </row>
    <row r="14" spans="3:16" s="15" customFormat="1" ht="24.95" customHeight="1" x14ac:dyDescent="0.25">
      <c r="C14" s="4" t="s">
        <v>19</v>
      </c>
      <c r="D14" s="8">
        <f>[1]NTPC!$E$10</f>
        <v>258</v>
      </c>
      <c r="E14" s="8">
        <f>[1]NTPC!$F$10</f>
        <v>15.25</v>
      </c>
      <c r="F14" s="8">
        <f>[1]NTPC!$G$10</f>
        <v>1.58</v>
      </c>
      <c r="G14" s="9">
        <f t="shared" si="0"/>
        <v>274.83</v>
      </c>
      <c r="H14" s="4" t="s">
        <v>11</v>
      </c>
      <c r="I14" s="10" t="s">
        <v>20</v>
      </c>
      <c r="J14" s="11" t="s">
        <v>18</v>
      </c>
      <c r="K14" s="12">
        <v>1.6487777777777779</v>
      </c>
      <c r="L14" s="13">
        <v>0.99398858447488603</v>
      </c>
      <c r="M14" s="14">
        <v>2.6427663622526638</v>
      </c>
    </row>
    <row r="15" spans="3:16" s="15" customFormat="1" ht="24.95" customHeight="1" x14ac:dyDescent="0.25">
      <c r="C15" s="4" t="s">
        <v>21</v>
      </c>
      <c r="D15" s="8">
        <f>[1]NTPC!$E$11</f>
        <v>270.48</v>
      </c>
      <c r="E15" s="8">
        <f>[1]NTPC!$F$11</f>
        <v>21.64</v>
      </c>
      <c r="F15" s="8">
        <f>[1]NTPC!$G$11</f>
        <v>1.58</v>
      </c>
      <c r="G15" s="9">
        <f t="shared" si="0"/>
        <v>293.7</v>
      </c>
      <c r="H15" s="4" t="s">
        <v>11</v>
      </c>
      <c r="I15" s="10" t="s">
        <v>22</v>
      </c>
      <c r="J15" s="16" t="s">
        <v>23</v>
      </c>
      <c r="K15" s="12">
        <v>1.6265555555555558</v>
      </c>
      <c r="L15" s="13">
        <v>1.4891071716357775</v>
      </c>
      <c r="M15" s="14">
        <v>3.1156627271913333</v>
      </c>
    </row>
    <row r="16" spans="3:16" s="15" customFormat="1" ht="24.95" customHeight="1" x14ac:dyDescent="0.25">
      <c r="C16" s="133" t="s">
        <v>24</v>
      </c>
      <c r="D16" s="135">
        <f>[1]NTPC!$E$24</f>
        <v>204</v>
      </c>
      <c r="E16" s="135">
        <f>[1]NTPC!$F$24</f>
        <v>0.3</v>
      </c>
      <c r="F16" s="135"/>
      <c r="G16" s="9">
        <f t="shared" si="0"/>
        <v>204.3</v>
      </c>
      <c r="H16" s="133" t="s">
        <v>25</v>
      </c>
      <c r="I16" s="10" t="s">
        <v>26</v>
      </c>
      <c r="J16" s="137" t="s">
        <v>13</v>
      </c>
      <c r="K16" s="12" t="s">
        <v>27</v>
      </c>
      <c r="L16" s="13">
        <v>0.83</v>
      </c>
      <c r="M16" s="13" t="s">
        <v>28</v>
      </c>
    </row>
    <row r="17" spans="3:13" s="15" customFormat="1" ht="24.95" customHeight="1" x14ac:dyDescent="0.25">
      <c r="C17" s="134"/>
      <c r="D17" s="136"/>
      <c r="E17" s="136"/>
      <c r="F17" s="136"/>
      <c r="G17" s="9">
        <f t="shared" si="0"/>
        <v>0</v>
      </c>
      <c r="H17" s="134"/>
      <c r="I17" s="10" t="s">
        <v>29</v>
      </c>
      <c r="J17" s="137"/>
      <c r="K17" s="12" t="s">
        <v>30</v>
      </c>
      <c r="L17" s="13">
        <v>0.83</v>
      </c>
      <c r="M17" s="13" t="s">
        <v>31</v>
      </c>
    </row>
    <row r="18" spans="3:13" s="15" customFormat="1" ht="24.95" customHeight="1" x14ac:dyDescent="0.25">
      <c r="C18" s="133" t="s">
        <v>32</v>
      </c>
      <c r="D18" s="135">
        <f>[1]NTPC!$E$25</f>
        <v>200</v>
      </c>
      <c r="E18" s="135">
        <f>[1]NTPC!$F$25</f>
        <v>0.35</v>
      </c>
      <c r="F18" s="135"/>
      <c r="G18" s="9">
        <f t="shared" si="0"/>
        <v>200.35</v>
      </c>
      <c r="H18" s="133" t="s">
        <v>25</v>
      </c>
      <c r="I18" s="10" t="s">
        <v>33</v>
      </c>
      <c r="J18" s="137" t="s">
        <v>13</v>
      </c>
      <c r="K18" s="12" t="s">
        <v>34</v>
      </c>
      <c r="L18" s="13">
        <v>1.04</v>
      </c>
      <c r="M18" s="13" t="s">
        <v>35</v>
      </c>
    </row>
    <row r="19" spans="3:13" s="15" customFormat="1" ht="24.95" customHeight="1" x14ac:dyDescent="0.25">
      <c r="C19" s="134"/>
      <c r="D19" s="136"/>
      <c r="E19" s="136"/>
      <c r="F19" s="136"/>
      <c r="G19" s="9">
        <f t="shared" si="0"/>
        <v>0</v>
      </c>
      <c r="H19" s="134"/>
      <c r="I19" s="10" t="s">
        <v>36</v>
      </c>
      <c r="J19" s="137"/>
      <c r="K19" s="17" t="s">
        <v>37</v>
      </c>
      <c r="L19" s="13">
        <v>1.04</v>
      </c>
      <c r="M19" s="13" t="s">
        <v>38</v>
      </c>
    </row>
    <row r="20" spans="3:13" s="15" customFormat="1" ht="24.95" customHeight="1" x14ac:dyDescent="0.25">
      <c r="C20" s="4" t="s">
        <v>39</v>
      </c>
      <c r="D20" s="8">
        <f>[1]NTPC!$E$14</f>
        <v>258</v>
      </c>
      <c r="E20" s="8">
        <f>[1]NTPC!$F$14</f>
        <v>14.46</v>
      </c>
      <c r="F20" s="8">
        <f>[1]NTPC!$G$14</f>
        <v>1.58</v>
      </c>
      <c r="G20" s="9">
        <f t="shared" si="0"/>
        <v>274.03999999999996</v>
      </c>
      <c r="H20" s="4" t="s">
        <v>11</v>
      </c>
      <c r="I20" s="10" t="s">
        <v>40</v>
      </c>
      <c r="J20" s="11" t="s">
        <v>41</v>
      </c>
      <c r="K20" s="12">
        <v>1.473111111111111</v>
      </c>
      <c r="L20" s="13">
        <v>1.1769012892828363</v>
      </c>
      <c r="M20" s="14">
        <v>2.6500124003939476</v>
      </c>
    </row>
    <row r="21" spans="3:13" s="15" customFormat="1" ht="24.95" customHeight="1" x14ac:dyDescent="0.25">
      <c r="C21" s="4" t="s">
        <v>42</v>
      </c>
      <c r="D21" s="8">
        <f>[1]NTPC!$E$18</f>
        <v>147.99</v>
      </c>
      <c r="E21" s="8"/>
      <c r="F21" s="8"/>
      <c r="G21" s="9">
        <f t="shared" si="0"/>
        <v>147.99</v>
      </c>
      <c r="H21" s="4" t="s">
        <v>11</v>
      </c>
      <c r="I21" s="10" t="s">
        <v>43</v>
      </c>
      <c r="J21" s="11" t="s">
        <v>44</v>
      </c>
      <c r="K21" s="12">
        <v>2.1247777777777777</v>
      </c>
      <c r="L21" s="13">
        <v>1.0348505685379175</v>
      </c>
      <c r="M21" s="14">
        <v>3.1596283463156949</v>
      </c>
    </row>
    <row r="22" spans="3:13" s="15" customFormat="1" ht="24.95" customHeight="1" x14ac:dyDescent="0.25">
      <c r="C22" s="4" t="s">
        <v>45</v>
      </c>
      <c r="D22" s="8">
        <f>[1]NTPC!$E$13</f>
        <v>510</v>
      </c>
      <c r="E22" s="8">
        <f>[1]NTPC!$F$13</f>
        <v>42.84</v>
      </c>
      <c r="F22" s="8">
        <f>[1]NTPC!$G$13</f>
        <v>3.13</v>
      </c>
      <c r="G22" s="9">
        <f t="shared" si="0"/>
        <v>555.97</v>
      </c>
      <c r="H22" s="4" t="s">
        <v>11</v>
      </c>
      <c r="I22" s="10" t="s">
        <v>46</v>
      </c>
      <c r="J22" s="11" t="s">
        <v>47</v>
      </c>
      <c r="K22" s="12">
        <v>1.4296666666666669</v>
      </c>
      <c r="L22" s="13">
        <v>1.2397201263236719</v>
      </c>
      <c r="M22" s="14">
        <v>2.6693867929903385</v>
      </c>
    </row>
    <row r="23" spans="3:13" s="15" customFormat="1" ht="24.95" customHeight="1" x14ac:dyDescent="0.25">
      <c r="C23" s="4" t="s">
        <v>48</v>
      </c>
      <c r="D23" s="8">
        <f>[1]NTPC!$E$7</f>
        <v>108.2</v>
      </c>
      <c r="E23" s="8">
        <f>[1]NTPC!$F$7</f>
        <v>10.82</v>
      </c>
      <c r="F23" s="8">
        <f>[1]NTPC!$G$7</f>
        <v>0.79</v>
      </c>
      <c r="G23" s="9">
        <f t="shared" si="0"/>
        <v>119.81000000000002</v>
      </c>
      <c r="H23" s="4" t="s">
        <v>11</v>
      </c>
      <c r="I23" s="10" t="s">
        <v>49</v>
      </c>
      <c r="J23" s="11" t="s">
        <v>50</v>
      </c>
      <c r="K23" s="12">
        <v>1.3254444444444442</v>
      </c>
      <c r="L23" s="13">
        <v>1.3158396454472199</v>
      </c>
      <c r="M23" s="14">
        <v>2.6412840898916641</v>
      </c>
    </row>
    <row r="24" spans="3:13" s="15" customFormat="1" ht="24.95" customHeight="1" x14ac:dyDescent="0.25">
      <c r="C24" s="4" t="s">
        <v>51</v>
      </c>
      <c r="D24" s="8">
        <f>[1]NTPC!$E$15</f>
        <v>370.48</v>
      </c>
      <c r="E24" s="8">
        <f>[1]NTPC!$F$15</f>
        <v>21.64</v>
      </c>
      <c r="F24" s="8">
        <f>[1]NTPC!$G$15</f>
        <v>1.58</v>
      </c>
      <c r="G24" s="9">
        <f t="shared" si="0"/>
        <v>393.7</v>
      </c>
      <c r="H24" s="4" t="s">
        <v>11</v>
      </c>
      <c r="I24" s="10" t="s">
        <v>52</v>
      </c>
      <c r="J24" s="16" t="s">
        <v>53</v>
      </c>
      <c r="K24" s="12">
        <v>3.1832222222222222</v>
      </c>
      <c r="L24" s="13">
        <v>1.7854242546333603</v>
      </c>
      <c r="M24" s="14">
        <v>4.9686464768555823</v>
      </c>
    </row>
    <row r="25" spans="3:13" s="15" customFormat="1" ht="24.95" customHeight="1" x14ac:dyDescent="0.25">
      <c r="C25" s="4" t="s">
        <v>54</v>
      </c>
      <c r="D25" s="8">
        <f>[1]NTPC!$E$12</f>
        <v>148.88999999999999</v>
      </c>
      <c r="E25" s="8">
        <f>[1]NTPC!$F$12</f>
        <v>10.82</v>
      </c>
      <c r="F25" s="8">
        <f>[1]NTPC!$G$12</f>
        <v>0.79</v>
      </c>
      <c r="G25" s="9">
        <f t="shared" si="0"/>
        <v>160.49999999999997</v>
      </c>
      <c r="H25" s="4" t="s">
        <v>11</v>
      </c>
      <c r="I25" s="10" t="s">
        <v>55</v>
      </c>
      <c r="J25" s="16" t="s">
        <v>56</v>
      </c>
      <c r="K25" s="12">
        <v>1.6703333333333334</v>
      </c>
      <c r="L25" s="13">
        <v>1.5726204673650281</v>
      </c>
      <c r="M25" s="14">
        <v>3.2429538006983618</v>
      </c>
    </row>
    <row r="26" spans="3:13" s="15" customFormat="1" ht="24.95" customHeight="1" x14ac:dyDescent="0.25">
      <c r="C26" s="4" t="s">
        <v>57</v>
      </c>
      <c r="D26" s="8">
        <f>[1]NTPC!$E$16</f>
        <v>500.2</v>
      </c>
      <c r="E26" s="8">
        <f>[1]NTPC!$F$16</f>
        <v>28.56</v>
      </c>
      <c r="F26" s="8">
        <f>[1]NTPC!$G$16</f>
        <v>2.09</v>
      </c>
      <c r="G26" s="9">
        <f t="shared" si="0"/>
        <v>530.85</v>
      </c>
      <c r="H26" s="4" t="s">
        <v>11</v>
      </c>
      <c r="I26" s="10" t="s">
        <v>58</v>
      </c>
      <c r="J26" s="16" t="s">
        <v>53</v>
      </c>
      <c r="K26" s="12">
        <v>3.1943333333333332</v>
      </c>
      <c r="L26" s="13">
        <v>1.4108931783589318</v>
      </c>
      <c r="M26" s="14">
        <v>4.6052265116922655</v>
      </c>
    </row>
    <row r="27" spans="3:13" s="15" customFormat="1" ht="24.95" customHeight="1" x14ac:dyDescent="0.25">
      <c r="C27" s="4" t="s">
        <v>59</v>
      </c>
      <c r="D27" s="8">
        <f>[1]NTPC!$E$17</f>
        <v>308.02</v>
      </c>
      <c r="E27" s="8">
        <f>[1]NTPC!$F$17</f>
        <v>14.28</v>
      </c>
      <c r="F27" s="8">
        <f>[1]NTPC!$G$17</f>
        <v>1.04</v>
      </c>
      <c r="G27" s="9">
        <v>642</v>
      </c>
      <c r="H27" s="4" t="s">
        <v>11</v>
      </c>
      <c r="I27" s="10" t="s">
        <v>60</v>
      </c>
      <c r="J27" s="16" t="s">
        <v>61</v>
      </c>
      <c r="K27" s="12">
        <v>3.6246666666666667</v>
      </c>
      <c r="L27" s="13">
        <v>1.6375172962501729</v>
      </c>
      <c r="M27" s="14">
        <v>5.2621839629168399</v>
      </c>
    </row>
    <row r="28" spans="3:13" s="15" customFormat="1" ht="24.95" customHeight="1" x14ac:dyDescent="0.25">
      <c r="C28" s="4" t="s">
        <v>62</v>
      </c>
      <c r="D28" s="8"/>
      <c r="E28" s="8"/>
      <c r="F28" s="8"/>
      <c r="G28" s="9">
        <v>25</v>
      </c>
      <c r="H28" s="4" t="s">
        <v>11</v>
      </c>
      <c r="I28" s="10" t="s">
        <v>63</v>
      </c>
      <c r="J28" s="16" t="s">
        <v>50</v>
      </c>
      <c r="K28" s="12">
        <v>3.2800000000000002</v>
      </c>
      <c r="L28" s="13">
        <v>1.89</v>
      </c>
      <c r="M28" s="14">
        <v>5.17</v>
      </c>
    </row>
    <row r="29" spans="3:13" s="15" customFormat="1" ht="24.95" customHeight="1" x14ac:dyDescent="0.25">
      <c r="C29" s="4" t="s">
        <v>64</v>
      </c>
      <c r="D29" s="8">
        <f>[1]NTPC!$E$31</f>
        <v>137</v>
      </c>
      <c r="E29" s="8">
        <f>[1]NTPC!$F$31</f>
        <v>18.11</v>
      </c>
      <c r="F29" s="8"/>
      <c r="G29" s="9">
        <f t="shared" si="0"/>
        <v>155.11000000000001</v>
      </c>
      <c r="H29" s="4" t="s">
        <v>65</v>
      </c>
      <c r="I29" s="10" t="s">
        <v>66</v>
      </c>
      <c r="J29" s="16" t="s">
        <v>67</v>
      </c>
      <c r="K29" s="18">
        <v>2.4900000000000002</v>
      </c>
      <c r="L29" s="18" t="s">
        <v>68</v>
      </c>
      <c r="M29" s="14">
        <v>2.4900000000000002</v>
      </c>
    </row>
    <row r="30" spans="3:13" s="15" customFormat="1" ht="24.95" customHeight="1" x14ac:dyDescent="0.25">
      <c r="C30" s="4" t="s">
        <v>69</v>
      </c>
      <c r="D30" s="8">
        <f>[1]NTPC!$E$32</f>
        <v>160</v>
      </c>
      <c r="E30" s="8"/>
      <c r="F30" s="8"/>
      <c r="G30" s="9">
        <f t="shared" si="0"/>
        <v>160</v>
      </c>
      <c r="H30" s="4" t="s">
        <v>65</v>
      </c>
      <c r="I30" s="19" t="s">
        <v>58</v>
      </c>
      <c r="J30" s="16" t="s">
        <v>70</v>
      </c>
      <c r="K30" s="18">
        <v>2.06</v>
      </c>
      <c r="L30" s="18" t="s">
        <v>68</v>
      </c>
      <c r="M30" s="14">
        <v>2.06</v>
      </c>
    </row>
    <row r="31" spans="3:13" s="15" customFormat="1" ht="24.95" customHeight="1" x14ac:dyDescent="0.25">
      <c r="C31" s="4" t="s">
        <v>71</v>
      </c>
      <c r="D31" s="8">
        <f>[1]NTPC!$E$33</f>
        <v>393</v>
      </c>
      <c r="E31" s="8">
        <f>[1]NTPC!$F$33</f>
        <v>44.38</v>
      </c>
      <c r="F31" s="8"/>
      <c r="G31" s="9">
        <f t="shared" si="0"/>
        <v>437.38</v>
      </c>
      <c r="H31" s="4" t="s">
        <v>65</v>
      </c>
      <c r="I31" s="19" t="s">
        <v>66</v>
      </c>
      <c r="J31" s="16" t="s">
        <v>67</v>
      </c>
      <c r="K31" s="18">
        <v>3.08</v>
      </c>
      <c r="L31" s="18" t="s">
        <v>68</v>
      </c>
      <c r="M31" s="14">
        <v>3.08</v>
      </c>
    </row>
    <row r="32" spans="3:13" s="15" customFormat="1" ht="24.95" customHeight="1" x14ac:dyDescent="0.25">
      <c r="C32" s="102" t="s">
        <v>90</v>
      </c>
      <c r="D32" s="103"/>
      <c r="E32" s="103"/>
      <c r="F32" s="103"/>
      <c r="G32" s="9">
        <f>SUM(G11:G31)</f>
        <v>5979.0609999999997</v>
      </c>
      <c r="H32" s="104"/>
      <c r="I32" s="105"/>
      <c r="J32" s="106"/>
      <c r="K32" s="107"/>
      <c r="L32" s="107"/>
      <c r="M32" s="108"/>
    </row>
    <row r="33" spans="3:13" s="15" customFormat="1" ht="24.95" customHeight="1" x14ac:dyDescent="0.25">
      <c r="C33" s="138" t="s">
        <v>72</v>
      </c>
      <c r="D33" s="139"/>
      <c r="E33" s="139"/>
      <c r="F33" s="139"/>
      <c r="G33" s="139"/>
      <c r="H33" s="139"/>
      <c r="I33" s="139"/>
      <c r="J33" s="139"/>
      <c r="K33" s="139"/>
      <c r="L33" s="139"/>
      <c r="M33" s="139"/>
    </row>
    <row r="34" spans="3:13" x14ac:dyDescent="0.25">
      <c r="C34" s="20"/>
      <c r="D34" s="20"/>
      <c r="E34" s="20"/>
      <c r="F34" s="20"/>
      <c r="G34" s="20"/>
      <c r="H34" s="20"/>
      <c r="I34" s="20"/>
      <c r="J34" s="20"/>
      <c r="K34" s="20"/>
      <c r="L34" s="20"/>
    </row>
    <row r="35" spans="3:13" x14ac:dyDescent="0.25">
      <c r="C35" s="20"/>
      <c r="D35" s="20"/>
      <c r="E35" s="20"/>
      <c r="F35" s="20"/>
      <c r="G35" s="20"/>
      <c r="H35" s="20"/>
      <c r="I35" s="20"/>
      <c r="J35" s="20"/>
      <c r="K35" s="20"/>
      <c r="L35" s="20"/>
    </row>
    <row r="36" spans="3:13" x14ac:dyDescent="0.25">
      <c r="C36" s="20"/>
      <c r="D36" s="20"/>
      <c r="E36" s="20"/>
      <c r="F36" s="20"/>
      <c r="G36" s="20"/>
      <c r="H36" s="20"/>
      <c r="I36" s="20"/>
      <c r="J36" s="20"/>
      <c r="K36" s="20"/>
      <c r="L36" s="20"/>
    </row>
    <row r="37" spans="3:13" x14ac:dyDescent="0.25">
      <c r="C37" s="20"/>
      <c r="D37" s="20"/>
      <c r="E37" s="20"/>
      <c r="F37" s="20"/>
      <c r="G37" s="20"/>
      <c r="H37" s="20"/>
      <c r="I37" s="20"/>
      <c r="J37" s="20"/>
      <c r="K37" s="20"/>
      <c r="L37" s="20"/>
    </row>
    <row r="38" spans="3:13" x14ac:dyDescent="0.25">
      <c r="C38" s="20"/>
      <c r="D38" s="20"/>
      <c r="E38" s="20"/>
      <c r="F38" s="20"/>
      <c r="G38" s="20"/>
      <c r="H38" s="20"/>
      <c r="I38" s="20"/>
      <c r="J38" s="20"/>
      <c r="K38" s="20"/>
      <c r="L38" s="20"/>
    </row>
    <row r="39" spans="3:13" x14ac:dyDescent="0.25">
      <c r="C39" s="20"/>
      <c r="D39" s="20"/>
      <c r="E39" s="20"/>
      <c r="F39" s="20"/>
      <c r="G39" s="20"/>
      <c r="H39" s="20"/>
      <c r="I39" s="20"/>
      <c r="J39" s="20"/>
      <c r="K39" s="20"/>
      <c r="L39" s="20"/>
    </row>
    <row r="40" spans="3:13" x14ac:dyDescent="0.25">
      <c r="C40" s="20"/>
      <c r="D40" s="20"/>
      <c r="E40" s="20"/>
      <c r="F40" s="20"/>
      <c r="G40" s="20"/>
      <c r="H40" s="20"/>
      <c r="I40" s="20"/>
      <c r="J40" s="20"/>
      <c r="K40" s="20"/>
      <c r="L40" s="20"/>
    </row>
    <row r="41" spans="3:13" x14ac:dyDescent="0.25">
      <c r="C41" s="20"/>
      <c r="D41" s="20"/>
      <c r="E41" s="20"/>
      <c r="F41" s="20"/>
      <c r="G41" s="20"/>
      <c r="H41" s="20"/>
      <c r="I41" s="20"/>
      <c r="J41" s="20"/>
      <c r="K41" s="20"/>
      <c r="L41" s="20"/>
    </row>
    <row r="42" spans="3:13" x14ac:dyDescent="0.25">
      <c r="C42" s="20"/>
      <c r="D42" s="20"/>
      <c r="E42" s="20"/>
      <c r="F42" s="20"/>
      <c r="G42" s="20"/>
      <c r="H42" s="20"/>
      <c r="I42" s="20"/>
      <c r="J42" s="20"/>
      <c r="K42" s="20"/>
      <c r="L42" s="20"/>
    </row>
    <row r="43" spans="3:13" x14ac:dyDescent="0.25">
      <c r="C43" s="20"/>
      <c r="D43" s="20"/>
      <c r="E43" s="20"/>
      <c r="F43" s="20"/>
      <c r="G43" s="20"/>
      <c r="H43" s="20"/>
      <c r="I43" s="20"/>
      <c r="J43" s="20"/>
      <c r="K43" s="20"/>
      <c r="L43" s="20"/>
    </row>
    <row r="44" spans="3:13" x14ac:dyDescent="0.25">
      <c r="C44" s="20"/>
      <c r="D44" s="20"/>
      <c r="E44" s="20"/>
      <c r="F44" s="20"/>
      <c r="G44" s="20"/>
      <c r="H44" s="20"/>
      <c r="I44" s="20"/>
      <c r="J44" s="20"/>
      <c r="K44" s="20"/>
      <c r="L44" s="20"/>
    </row>
    <row r="45" spans="3:13" x14ac:dyDescent="0.25">
      <c r="C45" s="20"/>
      <c r="D45" s="20"/>
      <c r="E45" s="20"/>
      <c r="F45" s="20"/>
      <c r="G45" s="20"/>
      <c r="H45" s="20"/>
      <c r="I45" s="20"/>
      <c r="J45" s="20"/>
      <c r="K45" s="20"/>
      <c r="L45" s="20"/>
    </row>
    <row r="46" spans="3:13" x14ac:dyDescent="0.25">
      <c r="C46" s="20"/>
      <c r="D46" s="20"/>
      <c r="E46" s="20"/>
      <c r="F46" s="20"/>
      <c r="G46" s="20"/>
      <c r="H46" s="20"/>
      <c r="I46" s="20"/>
      <c r="J46" s="20"/>
      <c r="K46" s="20"/>
      <c r="L46" s="20"/>
    </row>
    <row r="47" spans="3:13" x14ac:dyDescent="0.25">
      <c r="C47" s="20"/>
      <c r="D47" s="20"/>
      <c r="E47" s="20"/>
      <c r="F47" s="20"/>
      <c r="G47" s="20"/>
      <c r="H47" s="20"/>
      <c r="I47" s="20"/>
      <c r="J47" s="20"/>
      <c r="K47" s="20"/>
      <c r="L47" s="20"/>
    </row>
    <row r="48" spans="3:13" x14ac:dyDescent="0.25">
      <c r="C48" s="20"/>
      <c r="D48" s="20"/>
      <c r="E48" s="20"/>
      <c r="F48" s="20"/>
      <c r="G48" s="20"/>
      <c r="H48" s="20"/>
      <c r="I48" s="20"/>
      <c r="J48" s="20"/>
      <c r="K48" s="20"/>
      <c r="L48" s="20"/>
    </row>
    <row r="49" spans="3:12" x14ac:dyDescent="0.25">
      <c r="C49" s="20"/>
      <c r="D49" s="20"/>
      <c r="E49" s="20"/>
      <c r="F49" s="20"/>
      <c r="G49" s="20"/>
      <c r="H49" s="20"/>
      <c r="I49" s="20"/>
      <c r="J49" s="20"/>
      <c r="K49" s="20"/>
      <c r="L49" s="20"/>
    </row>
    <row r="50" spans="3:12" x14ac:dyDescent="0.25">
      <c r="C50" s="20"/>
      <c r="D50" s="20"/>
      <c r="E50" s="20"/>
      <c r="F50" s="20"/>
      <c r="G50" s="20"/>
      <c r="H50" s="20"/>
      <c r="I50" s="20"/>
      <c r="J50" s="20"/>
      <c r="K50" s="20"/>
      <c r="L50" s="20"/>
    </row>
    <row r="51" spans="3:12" x14ac:dyDescent="0.25">
      <c r="C51" s="20"/>
      <c r="D51" s="20"/>
      <c r="E51" s="20"/>
      <c r="F51" s="20"/>
      <c r="G51" s="20"/>
      <c r="H51" s="20"/>
      <c r="I51" s="20"/>
      <c r="J51" s="20"/>
      <c r="K51" s="20"/>
      <c r="L51" s="20"/>
    </row>
    <row r="52" spans="3:12" x14ac:dyDescent="0.25">
      <c r="C52" s="20"/>
      <c r="D52" s="20"/>
      <c r="E52" s="20"/>
      <c r="F52" s="20"/>
      <c r="G52" s="20"/>
      <c r="H52" s="20"/>
      <c r="I52" s="20"/>
      <c r="J52" s="20"/>
      <c r="K52" s="20"/>
      <c r="L52" s="20"/>
    </row>
    <row r="53" spans="3:12" x14ac:dyDescent="0.25">
      <c r="C53" s="20"/>
      <c r="D53" s="20"/>
      <c r="E53" s="20"/>
      <c r="F53" s="20"/>
      <c r="G53" s="20"/>
      <c r="H53" s="20"/>
      <c r="I53" s="20"/>
      <c r="J53" s="20"/>
      <c r="K53" s="20"/>
      <c r="L53" s="20"/>
    </row>
    <row r="54" spans="3:12" x14ac:dyDescent="0.25">
      <c r="C54" s="20"/>
      <c r="D54" s="20"/>
      <c r="E54" s="20"/>
      <c r="F54" s="20"/>
      <c r="G54" s="20"/>
      <c r="H54" s="20"/>
      <c r="I54" s="20"/>
      <c r="J54" s="20"/>
      <c r="K54" s="20"/>
      <c r="L54" s="20"/>
    </row>
    <row r="55" spans="3:12" x14ac:dyDescent="0.25">
      <c r="C55" s="20"/>
      <c r="D55" s="20"/>
      <c r="E55" s="20"/>
      <c r="F55" s="20"/>
      <c r="G55" s="20"/>
      <c r="H55" s="20"/>
      <c r="I55" s="20"/>
      <c r="J55" s="20"/>
      <c r="K55" s="20"/>
      <c r="L55" s="20"/>
    </row>
    <row r="56" spans="3:12" x14ac:dyDescent="0.25">
      <c r="C56" s="20"/>
      <c r="D56" s="20"/>
      <c r="E56" s="20"/>
      <c r="F56" s="20"/>
      <c r="G56" s="20"/>
      <c r="H56" s="20"/>
      <c r="I56" s="20"/>
      <c r="J56" s="20"/>
      <c r="K56" s="20"/>
      <c r="L56" s="20"/>
    </row>
    <row r="57" spans="3:12" x14ac:dyDescent="0.25">
      <c r="C57" s="20"/>
      <c r="D57" s="20"/>
      <c r="E57" s="20"/>
      <c r="F57" s="20"/>
      <c r="G57" s="20"/>
      <c r="H57" s="20"/>
      <c r="I57" s="20"/>
      <c r="J57" s="20"/>
      <c r="K57" s="20"/>
      <c r="L57" s="20"/>
    </row>
    <row r="58" spans="3:12" x14ac:dyDescent="0.25">
      <c r="C58" s="20"/>
      <c r="D58" s="20"/>
      <c r="E58" s="20"/>
      <c r="F58" s="20"/>
      <c r="G58" s="20"/>
      <c r="H58" s="20"/>
      <c r="I58" s="20"/>
      <c r="J58" s="20"/>
      <c r="K58" s="20"/>
      <c r="L58" s="20"/>
    </row>
    <row r="59" spans="3:12" x14ac:dyDescent="0.25">
      <c r="C59" s="20"/>
      <c r="D59" s="20"/>
      <c r="E59" s="20"/>
      <c r="F59" s="20"/>
      <c r="G59" s="20"/>
      <c r="H59" s="20"/>
      <c r="I59" s="20"/>
      <c r="J59" s="20"/>
      <c r="K59" s="20"/>
      <c r="L59" s="20"/>
    </row>
    <row r="60" spans="3:12" x14ac:dyDescent="0.25">
      <c r="C60" s="20"/>
      <c r="D60" s="20"/>
      <c r="E60" s="20"/>
      <c r="F60" s="20"/>
      <c r="G60" s="20"/>
      <c r="H60" s="20"/>
      <c r="I60" s="20"/>
      <c r="J60" s="20"/>
      <c r="K60" s="20"/>
      <c r="L60" s="20"/>
    </row>
    <row r="61" spans="3:12" x14ac:dyDescent="0.25">
      <c r="C61" s="20"/>
      <c r="D61" s="20"/>
      <c r="E61" s="20"/>
      <c r="F61" s="20"/>
      <c r="G61" s="20"/>
      <c r="H61" s="20"/>
      <c r="I61" s="20"/>
      <c r="J61" s="20"/>
      <c r="K61" s="20"/>
      <c r="L61" s="20"/>
    </row>
    <row r="62" spans="3:12" x14ac:dyDescent="0.25">
      <c r="C62" s="20"/>
      <c r="D62" s="20"/>
      <c r="E62" s="20"/>
      <c r="F62" s="20"/>
      <c r="G62" s="20"/>
      <c r="H62" s="20"/>
      <c r="I62" s="20"/>
      <c r="J62" s="20"/>
      <c r="K62" s="20"/>
      <c r="L62" s="20"/>
    </row>
    <row r="63" spans="3:12" x14ac:dyDescent="0.25">
      <c r="C63" s="20"/>
      <c r="D63" s="20"/>
      <c r="E63" s="20"/>
      <c r="F63" s="20"/>
      <c r="G63" s="20"/>
      <c r="H63" s="20"/>
      <c r="I63" s="20"/>
      <c r="J63" s="20"/>
      <c r="K63" s="20"/>
      <c r="L63" s="20"/>
    </row>
    <row r="64" spans="3:12" x14ac:dyDescent="0.25">
      <c r="C64" s="20"/>
      <c r="D64" s="20"/>
      <c r="E64" s="20"/>
      <c r="F64" s="20"/>
      <c r="G64" s="20"/>
      <c r="H64" s="20"/>
      <c r="I64" s="20"/>
      <c r="J64" s="20"/>
      <c r="K64" s="20"/>
      <c r="L64" s="20"/>
    </row>
    <row r="65" spans="3:12" x14ac:dyDescent="0.25">
      <c r="C65" s="20"/>
      <c r="D65" s="20"/>
      <c r="E65" s="20"/>
      <c r="F65" s="20"/>
      <c r="G65" s="20"/>
      <c r="H65" s="20"/>
      <c r="I65" s="20"/>
      <c r="J65" s="20"/>
      <c r="K65" s="20"/>
      <c r="L65" s="20"/>
    </row>
    <row r="66" spans="3:12" x14ac:dyDescent="0.25">
      <c r="C66" s="20"/>
      <c r="D66" s="20"/>
      <c r="E66" s="20"/>
      <c r="F66" s="20"/>
      <c r="G66" s="20"/>
      <c r="H66" s="20"/>
      <c r="I66" s="20"/>
      <c r="J66" s="20"/>
      <c r="K66" s="20"/>
      <c r="L66" s="20"/>
    </row>
    <row r="67" spans="3:12" x14ac:dyDescent="0.25">
      <c r="C67" s="20"/>
      <c r="D67" s="20"/>
      <c r="E67" s="20"/>
      <c r="F67" s="20"/>
      <c r="G67" s="20"/>
      <c r="H67" s="20"/>
      <c r="I67" s="20"/>
      <c r="J67" s="20"/>
      <c r="K67" s="20"/>
      <c r="L67" s="20"/>
    </row>
    <row r="68" spans="3:12" x14ac:dyDescent="0.25">
      <c r="C68" s="20"/>
      <c r="D68" s="20"/>
      <c r="E68" s="20"/>
      <c r="F68" s="20"/>
      <c r="G68" s="20"/>
      <c r="H68" s="20"/>
      <c r="I68" s="20"/>
      <c r="J68" s="20"/>
      <c r="K68" s="20"/>
      <c r="L68" s="20"/>
    </row>
    <row r="69" spans="3:12" x14ac:dyDescent="0.25">
      <c r="C69" s="20"/>
      <c r="D69" s="20"/>
      <c r="E69" s="20"/>
      <c r="F69" s="20"/>
      <c r="G69" s="20"/>
      <c r="H69" s="20"/>
      <c r="I69" s="20"/>
      <c r="J69" s="20"/>
      <c r="K69" s="20"/>
      <c r="L69" s="20"/>
    </row>
  </sheetData>
  <mergeCells count="15">
    <mergeCell ref="C33:M33"/>
    <mergeCell ref="C18:C19"/>
    <mergeCell ref="D18:D19"/>
    <mergeCell ref="E18:E19"/>
    <mergeCell ref="F18:F19"/>
    <mergeCell ref="H18:H19"/>
    <mergeCell ref="J18:J19"/>
    <mergeCell ref="C8:M8"/>
    <mergeCell ref="D10:G10"/>
    <mergeCell ref="C16:C17"/>
    <mergeCell ref="D16:D17"/>
    <mergeCell ref="E16:E17"/>
    <mergeCell ref="F16:F17"/>
    <mergeCell ref="H16:H17"/>
    <mergeCell ref="J16:J17"/>
  </mergeCells>
  <pageMargins left="0.7" right="0.7" top="0.75" bottom="0.75" header="0.3" footer="0.3"/>
  <pageSetup scale="6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B5:Q71"/>
  <sheetViews>
    <sheetView topLeftCell="B1" zoomScale="80" zoomScaleNormal="80" workbookViewId="0">
      <selection activeCell="C28" sqref="C28"/>
    </sheetView>
  </sheetViews>
  <sheetFormatPr defaultRowHeight="15" x14ac:dyDescent="0.25"/>
  <cols>
    <col min="2" max="2" width="11.28515625" customWidth="1"/>
    <col min="3" max="3" width="66" bestFit="1" customWidth="1"/>
    <col min="4" max="7" width="15.7109375" customWidth="1"/>
    <col min="8" max="8" width="31.28515625" customWidth="1"/>
  </cols>
  <sheetData>
    <row r="5" spans="2:17" ht="14.45" x14ac:dyDescent="0.3">
      <c r="J5" s="21" t="s">
        <v>73</v>
      </c>
      <c r="K5" s="21" t="s">
        <v>74</v>
      </c>
      <c r="L5" s="21"/>
      <c r="M5" s="21"/>
      <c r="N5" s="21"/>
      <c r="O5" s="21"/>
      <c r="P5" s="21"/>
      <c r="Q5" s="21"/>
    </row>
    <row r="6" spans="2:17" ht="14.45" x14ac:dyDescent="0.3">
      <c r="J6" s="21"/>
      <c r="K6" s="21"/>
      <c r="L6" s="21"/>
      <c r="M6" s="21"/>
      <c r="N6" s="21"/>
      <c r="O6" s="21"/>
      <c r="P6" s="21"/>
      <c r="Q6" s="21"/>
    </row>
    <row r="7" spans="2:17" ht="19.149999999999999" x14ac:dyDescent="0.3">
      <c r="H7" s="3" t="s">
        <v>1</v>
      </c>
      <c r="J7" s="21"/>
      <c r="K7" s="21"/>
      <c r="L7" s="21"/>
      <c r="M7" s="21"/>
      <c r="N7" s="21"/>
      <c r="O7" s="21"/>
      <c r="P7" s="21"/>
      <c r="Q7" s="21"/>
    </row>
    <row r="8" spans="2:17" ht="14.45" x14ac:dyDescent="0.3">
      <c r="J8" s="21"/>
      <c r="K8" s="21"/>
      <c r="L8" s="21"/>
      <c r="M8" s="21"/>
      <c r="N8" s="21"/>
      <c r="O8" s="21"/>
      <c r="P8" s="21"/>
      <c r="Q8" s="21"/>
    </row>
    <row r="9" spans="2:17" ht="33" customHeight="1" x14ac:dyDescent="0.3">
      <c r="B9" s="140" t="s">
        <v>277</v>
      </c>
      <c r="C9" s="141"/>
      <c r="D9" s="141"/>
      <c r="E9" s="141"/>
      <c r="F9" s="141"/>
      <c r="G9" s="141"/>
      <c r="H9" s="142"/>
      <c r="J9" s="21"/>
      <c r="K9" s="21"/>
      <c r="L9" s="21" t="s">
        <v>75</v>
      </c>
      <c r="M9" s="21"/>
      <c r="N9" s="21"/>
      <c r="O9" s="21"/>
      <c r="P9" s="21"/>
      <c r="Q9" s="21"/>
    </row>
    <row r="10" spans="2:17" ht="18" customHeight="1" x14ac:dyDescent="0.3">
      <c r="B10" s="20"/>
      <c r="C10" s="20"/>
      <c r="D10" s="20"/>
      <c r="E10" s="20"/>
      <c r="F10" s="20"/>
      <c r="G10" s="20"/>
      <c r="H10" s="20"/>
      <c r="I10" s="20"/>
      <c r="J10" s="22"/>
      <c r="K10" s="22"/>
      <c r="L10" s="21"/>
      <c r="M10" s="21"/>
      <c r="N10" s="21"/>
      <c r="O10" s="21"/>
      <c r="P10" s="21"/>
      <c r="Q10" s="21"/>
    </row>
    <row r="11" spans="2:17" ht="50.1" customHeight="1" x14ac:dyDescent="0.3">
      <c r="B11" s="23" t="s">
        <v>76</v>
      </c>
      <c r="C11" s="23" t="s">
        <v>77</v>
      </c>
      <c r="D11" s="23" t="s">
        <v>281</v>
      </c>
      <c r="E11" s="23" t="s">
        <v>282</v>
      </c>
      <c r="F11" s="23" t="s">
        <v>78</v>
      </c>
      <c r="G11" s="23" t="s">
        <v>79</v>
      </c>
      <c r="H11" s="23" t="s">
        <v>80</v>
      </c>
      <c r="I11" s="20"/>
      <c r="J11" s="22"/>
      <c r="K11" s="22"/>
      <c r="L11" s="21"/>
      <c r="M11" s="21"/>
      <c r="N11" s="21"/>
      <c r="O11" s="21"/>
      <c r="P11" s="21"/>
      <c r="Q11" s="21"/>
    </row>
    <row r="12" spans="2:17" ht="50.1" customHeight="1" x14ac:dyDescent="0.3">
      <c r="B12" s="24">
        <v>1</v>
      </c>
      <c r="C12" s="25" t="s">
        <v>81</v>
      </c>
      <c r="D12" s="26">
        <v>660</v>
      </c>
      <c r="E12" s="26">
        <v>25</v>
      </c>
      <c r="F12" s="26" t="s">
        <v>11</v>
      </c>
      <c r="G12" s="26" t="s">
        <v>50</v>
      </c>
      <c r="H12" s="27" t="s">
        <v>82</v>
      </c>
      <c r="I12" s="20"/>
      <c r="J12" s="22"/>
      <c r="K12" s="22"/>
      <c r="L12" s="21"/>
      <c r="M12" s="21"/>
      <c r="N12" s="21"/>
      <c r="O12" s="21"/>
      <c r="P12" s="21"/>
      <c r="Q12" s="21"/>
    </row>
    <row r="13" spans="2:17" ht="50.1" customHeight="1" x14ac:dyDescent="0.3">
      <c r="B13" s="24">
        <v>2</v>
      </c>
      <c r="C13" s="28" t="s">
        <v>83</v>
      </c>
      <c r="D13" s="26">
        <v>800</v>
      </c>
      <c r="E13" s="26">
        <v>114</v>
      </c>
      <c r="F13" s="26" t="s">
        <v>11</v>
      </c>
      <c r="G13" s="29" t="s">
        <v>84</v>
      </c>
      <c r="H13" s="27" t="s">
        <v>82</v>
      </c>
      <c r="I13" s="20"/>
      <c r="J13" s="22"/>
      <c r="K13" s="22"/>
      <c r="L13" s="21"/>
      <c r="M13" s="21"/>
      <c r="N13" s="21"/>
      <c r="O13" s="21"/>
      <c r="P13" s="21"/>
      <c r="Q13" s="21"/>
    </row>
    <row r="14" spans="2:17" ht="50.1" customHeight="1" x14ac:dyDescent="0.3">
      <c r="B14" s="24">
        <v>3</v>
      </c>
      <c r="C14" s="25" t="s">
        <v>85</v>
      </c>
      <c r="D14" s="26">
        <v>1320</v>
      </c>
      <c r="E14" s="26">
        <v>50</v>
      </c>
      <c r="F14" s="26" t="str">
        <f>F12</f>
        <v>Thermal</v>
      </c>
      <c r="G14" s="26" t="s">
        <v>50</v>
      </c>
      <c r="H14" s="27" t="s">
        <v>82</v>
      </c>
      <c r="I14" s="20"/>
      <c r="J14" s="20"/>
      <c r="K14" s="20"/>
    </row>
    <row r="15" spans="2:17" ht="50.1" customHeight="1" x14ac:dyDescent="0.3">
      <c r="B15" s="24">
        <v>4</v>
      </c>
      <c r="C15" s="30" t="s">
        <v>86</v>
      </c>
      <c r="D15" s="31">
        <v>1600</v>
      </c>
      <c r="E15" s="32">
        <v>228</v>
      </c>
      <c r="F15" s="33" t="s">
        <v>11</v>
      </c>
      <c r="G15" s="31" t="s">
        <v>84</v>
      </c>
      <c r="H15" s="34" t="s">
        <v>87</v>
      </c>
      <c r="I15" s="20"/>
      <c r="J15" s="20"/>
      <c r="K15" s="20"/>
    </row>
    <row r="16" spans="2:17" ht="50.1" customHeight="1" x14ac:dyDescent="0.25">
      <c r="B16" s="24">
        <v>5</v>
      </c>
      <c r="C16" s="28" t="s">
        <v>279</v>
      </c>
      <c r="D16" s="29">
        <v>660</v>
      </c>
      <c r="E16" s="29">
        <v>660</v>
      </c>
      <c r="F16" s="29" t="s">
        <v>11</v>
      </c>
      <c r="G16" s="29" t="s">
        <v>154</v>
      </c>
      <c r="H16" s="35" t="s">
        <v>88</v>
      </c>
      <c r="I16" s="20"/>
      <c r="J16" s="20"/>
      <c r="K16" s="20"/>
    </row>
    <row r="17" spans="2:11" ht="50.1" customHeight="1" x14ac:dyDescent="0.25">
      <c r="B17" s="24">
        <v>6</v>
      </c>
      <c r="C17" s="28" t="s">
        <v>278</v>
      </c>
      <c r="D17" s="29">
        <v>1320</v>
      </c>
      <c r="E17" s="29">
        <v>1320</v>
      </c>
      <c r="F17" s="29" t="s">
        <v>11</v>
      </c>
      <c r="G17" s="29"/>
      <c r="H17" s="35" t="s">
        <v>89</v>
      </c>
      <c r="I17" s="20"/>
      <c r="J17" s="20"/>
      <c r="K17" s="20"/>
    </row>
    <row r="18" spans="2:11" ht="50.1" customHeight="1" x14ac:dyDescent="0.25">
      <c r="B18" s="36"/>
      <c r="C18" s="37" t="s">
        <v>90</v>
      </c>
      <c r="D18" s="38">
        <f>SUM(D12:D17)</f>
        <v>6360</v>
      </c>
      <c r="E18" s="39">
        <f>SUM(E12:E17)</f>
        <v>2397</v>
      </c>
      <c r="F18" s="29"/>
      <c r="G18" s="40"/>
      <c r="H18" s="41"/>
      <c r="I18" s="20"/>
      <c r="J18" s="20"/>
      <c r="K18" s="20"/>
    </row>
    <row r="19" spans="2:11" x14ac:dyDescent="0.25">
      <c r="B19" s="20"/>
      <c r="C19" s="20"/>
      <c r="D19" s="20"/>
      <c r="E19" s="20"/>
      <c r="F19" s="20"/>
      <c r="G19" s="20"/>
      <c r="H19" s="20"/>
      <c r="I19" s="20"/>
      <c r="J19" s="20"/>
      <c r="K19" s="20"/>
    </row>
    <row r="20" spans="2:11" x14ac:dyDescent="0.25">
      <c r="B20" s="20"/>
      <c r="C20" s="20"/>
      <c r="D20" s="20"/>
      <c r="E20" s="20"/>
      <c r="F20" s="20"/>
      <c r="G20" s="20"/>
      <c r="H20" s="20"/>
      <c r="I20" s="20"/>
      <c r="J20" s="20"/>
      <c r="K20" s="20"/>
    </row>
    <row r="21" spans="2:11" ht="33" customHeight="1" x14ac:dyDescent="0.25">
      <c r="B21" s="143" t="s">
        <v>283</v>
      </c>
      <c r="C21" s="143"/>
      <c r="D21" s="143"/>
      <c r="E21" s="143"/>
      <c r="F21" s="143"/>
      <c r="G21" s="143"/>
      <c r="H21" s="143"/>
      <c r="I21" s="20"/>
      <c r="J21" s="20"/>
      <c r="K21" s="20"/>
    </row>
    <row r="22" spans="2:11" x14ac:dyDescent="0.25">
      <c r="B22" s="20"/>
      <c r="C22" s="20"/>
      <c r="D22" s="20"/>
      <c r="E22" s="20"/>
      <c r="F22" s="20"/>
      <c r="G22" s="20"/>
      <c r="H22" s="20"/>
      <c r="I22" s="20"/>
      <c r="J22" s="20"/>
      <c r="K22" s="20"/>
    </row>
    <row r="23" spans="2:11" x14ac:dyDescent="0.25">
      <c r="B23" s="20"/>
      <c r="C23" s="20"/>
      <c r="D23" s="20"/>
      <c r="E23" s="20"/>
      <c r="F23" s="20"/>
      <c r="G23" s="20"/>
      <c r="H23" s="20"/>
      <c r="I23" s="20"/>
      <c r="J23" s="20"/>
      <c r="K23" s="20"/>
    </row>
    <row r="24" spans="2:11" x14ac:dyDescent="0.25">
      <c r="B24" s="20"/>
      <c r="C24" s="20"/>
      <c r="D24" s="20"/>
      <c r="E24" s="20"/>
      <c r="F24" s="20"/>
      <c r="G24" s="20"/>
      <c r="H24" s="20"/>
      <c r="I24" s="20"/>
      <c r="J24" s="20"/>
      <c r="K24" s="20"/>
    </row>
    <row r="25" spans="2:11" x14ac:dyDescent="0.25">
      <c r="B25" s="20"/>
      <c r="C25" s="20"/>
      <c r="D25" s="20"/>
      <c r="E25" s="20"/>
      <c r="F25" s="20"/>
      <c r="G25" s="20"/>
      <c r="H25" s="20"/>
      <c r="I25" s="20"/>
      <c r="J25" s="20"/>
      <c r="K25" s="20"/>
    </row>
    <row r="26" spans="2:11" x14ac:dyDescent="0.25">
      <c r="B26" s="20"/>
      <c r="C26" s="20"/>
      <c r="D26" s="20"/>
      <c r="E26" s="20"/>
      <c r="F26" s="20"/>
      <c r="G26" s="20"/>
      <c r="H26" s="20"/>
      <c r="I26" s="20"/>
      <c r="J26" s="20"/>
      <c r="K26" s="20"/>
    </row>
    <row r="27" spans="2:11" x14ac:dyDescent="0.25">
      <c r="B27" s="20"/>
      <c r="C27" s="20"/>
      <c r="D27" s="20"/>
      <c r="E27" s="20"/>
      <c r="F27" s="20"/>
      <c r="G27" s="20"/>
      <c r="H27" s="20"/>
      <c r="I27" s="20"/>
      <c r="J27" s="20"/>
      <c r="K27" s="20"/>
    </row>
    <row r="28" spans="2:11" x14ac:dyDescent="0.25">
      <c r="B28" s="20"/>
      <c r="C28" s="20"/>
      <c r="D28" s="20"/>
      <c r="E28" s="20"/>
      <c r="F28" s="20"/>
      <c r="G28" s="20"/>
      <c r="H28" s="20"/>
      <c r="I28" s="20"/>
      <c r="J28" s="20"/>
      <c r="K28" s="20"/>
    </row>
    <row r="29" spans="2:11" x14ac:dyDescent="0.25">
      <c r="B29" s="20"/>
      <c r="C29" s="20"/>
      <c r="D29" s="20"/>
      <c r="E29" s="20"/>
      <c r="F29" s="20"/>
      <c r="G29" s="20"/>
      <c r="H29" s="20"/>
      <c r="I29" s="20"/>
      <c r="J29" s="20"/>
      <c r="K29" s="20"/>
    </row>
    <row r="30" spans="2:11" x14ac:dyDescent="0.25">
      <c r="B30" s="20"/>
      <c r="C30" s="20"/>
      <c r="D30" s="20"/>
      <c r="E30" s="20"/>
      <c r="F30" s="20"/>
      <c r="G30" s="20"/>
      <c r="H30" s="20"/>
      <c r="I30" s="20"/>
      <c r="J30" s="20"/>
      <c r="K30" s="20"/>
    </row>
    <row r="31" spans="2:11" x14ac:dyDescent="0.25">
      <c r="B31" s="20"/>
      <c r="C31" s="20"/>
      <c r="D31" s="20"/>
      <c r="E31" s="20"/>
      <c r="F31" s="20"/>
      <c r="G31" s="20"/>
      <c r="H31" s="20"/>
      <c r="I31" s="20"/>
      <c r="J31" s="20"/>
      <c r="K31" s="20"/>
    </row>
    <row r="32" spans="2:11" x14ac:dyDescent="0.25">
      <c r="B32" s="20"/>
      <c r="C32" s="20"/>
      <c r="D32" s="20"/>
      <c r="E32" s="20"/>
      <c r="F32" s="20"/>
      <c r="G32" s="20"/>
      <c r="H32" s="20"/>
      <c r="I32" s="20"/>
      <c r="J32" s="20"/>
      <c r="K32" s="20"/>
    </row>
    <row r="33" spans="2:11" x14ac:dyDescent="0.25">
      <c r="B33" s="20"/>
      <c r="C33" s="20"/>
      <c r="D33" s="20"/>
      <c r="E33" s="20"/>
      <c r="F33" s="20"/>
      <c r="G33" s="20"/>
      <c r="H33" s="20"/>
      <c r="I33" s="20"/>
      <c r="J33" s="20"/>
      <c r="K33" s="20"/>
    </row>
    <row r="34" spans="2:11" x14ac:dyDescent="0.25">
      <c r="B34" s="20"/>
      <c r="C34" s="20"/>
      <c r="D34" s="20"/>
      <c r="E34" s="20"/>
      <c r="F34" s="20"/>
      <c r="G34" s="20"/>
      <c r="H34" s="20"/>
      <c r="I34" s="20"/>
      <c r="J34" s="20"/>
      <c r="K34" s="20"/>
    </row>
    <row r="35" spans="2:11" x14ac:dyDescent="0.25">
      <c r="B35" s="20"/>
      <c r="C35" s="20"/>
      <c r="D35" s="20"/>
      <c r="E35" s="20"/>
      <c r="F35" s="20"/>
      <c r="G35" s="20"/>
      <c r="H35" s="20"/>
      <c r="I35" s="20"/>
      <c r="J35" s="20"/>
      <c r="K35" s="20"/>
    </row>
    <row r="36" spans="2:11" x14ac:dyDescent="0.25">
      <c r="B36" s="20"/>
      <c r="C36" s="20"/>
      <c r="D36" s="20"/>
      <c r="E36" s="20"/>
      <c r="F36" s="20"/>
      <c r="G36" s="20"/>
      <c r="H36" s="20"/>
      <c r="I36" s="20"/>
      <c r="J36" s="20"/>
      <c r="K36" s="20"/>
    </row>
    <row r="37" spans="2:11" x14ac:dyDescent="0.25">
      <c r="B37" s="20"/>
      <c r="C37" s="20"/>
      <c r="D37" s="20"/>
      <c r="E37" s="20"/>
      <c r="F37" s="20"/>
      <c r="G37" s="20"/>
      <c r="H37" s="20"/>
      <c r="I37" s="20"/>
      <c r="J37" s="20"/>
      <c r="K37" s="20"/>
    </row>
    <row r="38" spans="2:11" x14ac:dyDescent="0.25">
      <c r="B38" s="20"/>
      <c r="C38" s="20"/>
      <c r="D38" s="20"/>
      <c r="E38" s="20"/>
      <c r="F38" s="20"/>
      <c r="G38" s="20"/>
      <c r="H38" s="20"/>
      <c r="I38" s="20"/>
      <c r="J38" s="20"/>
      <c r="K38" s="20"/>
    </row>
    <row r="39" spans="2:11" x14ac:dyDescent="0.25">
      <c r="B39" s="20"/>
      <c r="C39" s="20"/>
      <c r="D39" s="20"/>
      <c r="E39" s="20"/>
      <c r="F39" s="20"/>
      <c r="G39" s="20"/>
      <c r="H39" s="20"/>
      <c r="I39" s="20"/>
      <c r="J39" s="20"/>
      <c r="K39" s="20"/>
    </row>
    <row r="40" spans="2:11" x14ac:dyDescent="0.25">
      <c r="B40" s="20"/>
      <c r="C40" s="20"/>
      <c r="D40" s="20"/>
      <c r="E40" s="20"/>
      <c r="F40" s="20"/>
      <c r="G40" s="20"/>
      <c r="H40" s="20"/>
      <c r="I40" s="20"/>
      <c r="J40" s="20"/>
      <c r="K40" s="20"/>
    </row>
    <row r="41" spans="2:11" x14ac:dyDescent="0.25">
      <c r="B41" s="20"/>
      <c r="C41" s="20"/>
      <c r="D41" s="20"/>
      <c r="E41" s="20"/>
      <c r="F41" s="20"/>
      <c r="G41" s="20"/>
      <c r="H41" s="20"/>
      <c r="I41" s="20"/>
      <c r="J41" s="20"/>
      <c r="K41" s="20"/>
    </row>
    <row r="42" spans="2:11" x14ac:dyDescent="0.25">
      <c r="B42" s="20"/>
      <c r="C42" s="20"/>
      <c r="D42" s="20"/>
      <c r="E42" s="20"/>
      <c r="F42" s="20"/>
      <c r="G42" s="20"/>
      <c r="H42" s="20"/>
      <c r="I42" s="20"/>
      <c r="J42" s="20"/>
      <c r="K42" s="20"/>
    </row>
    <row r="43" spans="2:11" x14ac:dyDescent="0.25">
      <c r="B43" s="20"/>
      <c r="C43" s="20"/>
      <c r="D43" s="20"/>
      <c r="E43" s="20"/>
      <c r="F43" s="20"/>
      <c r="G43" s="20"/>
      <c r="H43" s="20"/>
      <c r="I43" s="20"/>
      <c r="J43" s="20"/>
      <c r="K43" s="20"/>
    </row>
    <row r="44" spans="2:11" x14ac:dyDescent="0.25">
      <c r="B44" s="20"/>
      <c r="C44" s="20"/>
      <c r="D44" s="20"/>
      <c r="E44" s="20"/>
      <c r="F44" s="20"/>
      <c r="G44" s="20"/>
      <c r="H44" s="20"/>
      <c r="I44" s="20"/>
      <c r="J44" s="20"/>
      <c r="K44" s="20"/>
    </row>
    <row r="45" spans="2:11" x14ac:dyDescent="0.25">
      <c r="B45" s="20"/>
      <c r="C45" s="20"/>
      <c r="D45" s="20"/>
      <c r="E45" s="20"/>
      <c r="F45" s="20"/>
      <c r="G45" s="20"/>
      <c r="H45" s="20"/>
      <c r="I45" s="20"/>
      <c r="J45" s="20"/>
      <c r="K45" s="20"/>
    </row>
    <row r="46" spans="2:11" x14ac:dyDescent="0.25">
      <c r="B46" s="20"/>
      <c r="C46" s="20"/>
      <c r="D46" s="20"/>
      <c r="E46" s="20"/>
      <c r="F46" s="20"/>
      <c r="G46" s="20"/>
      <c r="H46" s="20"/>
      <c r="I46" s="20"/>
      <c r="J46" s="20"/>
      <c r="K46" s="20"/>
    </row>
    <row r="47" spans="2:11" x14ac:dyDescent="0.25">
      <c r="B47" s="20"/>
      <c r="C47" s="20"/>
      <c r="D47" s="20"/>
      <c r="E47" s="20"/>
      <c r="F47" s="20"/>
      <c r="G47" s="20"/>
      <c r="H47" s="20"/>
      <c r="I47" s="20"/>
      <c r="J47" s="20"/>
      <c r="K47" s="20"/>
    </row>
    <row r="48" spans="2:11" x14ac:dyDescent="0.25">
      <c r="B48" s="20"/>
      <c r="C48" s="20"/>
      <c r="D48" s="20"/>
      <c r="E48" s="20"/>
      <c r="F48" s="20"/>
      <c r="G48" s="20"/>
      <c r="H48" s="20"/>
      <c r="I48" s="20"/>
      <c r="J48" s="20"/>
      <c r="K48" s="20"/>
    </row>
    <row r="49" spans="2:11" x14ac:dyDescent="0.25">
      <c r="B49" s="20"/>
      <c r="C49" s="20"/>
      <c r="D49" s="20"/>
      <c r="E49" s="20"/>
      <c r="F49" s="20"/>
      <c r="G49" s="20"/>
      <c r="H49" s="20"/>
      <c r="I49" s="20"/>
      <c r="J49" s="20"/>
      <c r="K49" s="20"/>
    </row>
    <row r="50" spans="2:11" x14ac:dyDescent="0.25">
      <c r="B50" s="20"/>
      <c r="C50" s="20"/>
      <c r="D50" s="20"/>
      <c r="E50" s="20"/>
      <c r="F50" s="20"/>
      <c r="G50" s="20"/>
      <c r="H50" s="20"/>
      <c r="I50" s="20"/>
      <c r="J50" s="20"/>
      <c r="K50" s="20"/>
    </row>
    <row r="51" spans="2:11" x14ac:dyDescent="0.25">
      <c r="B51" s="20"/>
      <c r="C51" s="20"/>
      <c r="D51" s="20"/>
      <c r="E51" s="20"/>
      <c r="F51" s="20"/>
      <c r="G51" s="20"/>
      <c r="H51" s="20"/>
      <c r="I51" s="20"/>
      <c r="J51" s="20"/>
      <c r="K51" s="20"/>
    </row>
    <row r="52" spans="2:11" x14ac:dyDescent="0.25">
      <c r="B52" s="20"/>
      <c r="C52" s="20"/>
      <c r="D52" s="20"/>
      <c r="E52" s="20"/>
      <c r="F52" s="20"/>
      <c r="G52" s="20"/>
      <c r="H52" s="20"/>
      <c r="I52" s="20"/>
      <c r="J52" s="20"/>
      <c r="K52" s="20"/>
    </row>
    <row r="53" spans="2:11" x14ac:dyDescent="0.25">
      <c r="B53" s="20"/>
      <c r="C53" s="20"/>
      <c r="D53" s="20"/>
      <c r="E53" s="20"/>
      <c r="F53" s="20"/>
      <c r="G53" s="20"/>
      <c r="H53" s="20"/>
      <c r="I53" s="20"/>
      <c r="J53" s="20"/>
      <c r="K53" s="20"/>
    </row>
    <row r="54" spans="2:11" x14ac:dyDescent="0.25">
      <c r="B54" s="20"/>
      <c r="C54" s="20"/>
      <c r="D54" s="20"/>
      <c r="E54" s="20"/>
      <c r="F54" s="20"/>
      <c r="G54" s="20"/>
      <c r="H54" s="20"/>
      <c r="I54" s="20"/>
      <c r="J54" s="20"/>
      <c r="K54" s="20"/>
    </row>
    <row r="55" spans="2:11" x14ac:dyDescent="0.25">
      <c r="B55" s="20"/>
      <c r="C55" s="20"/>
      <c r="D55" s="20"/>
      <c r="E55" s="20"/>
      <c r="F55" s="20"/>
      <c r="G55" s="20"/>
      <c r="H55" s="20"/>
      <c r="I55" s="20"/>
      <c r="J55" s="20"/>
      <c r="K55" s="20"/>
    </row>
    <row r="56" spans="2:11" x14ac:dyDescent="0.25">
      <c r="B56" s="20"/>
      <c r="C56" s="20"/>
      <c r="D56" s="20"/>
      <c r="E56" s="20"/>
      <c r="F56" s="20"/>
      <c r="G56" s="20"/>
      <c r="H56" s="20"/>
      <c r="I56" s="20"/>
      <c r="J56" s="20"/>
      <c r="K56" s="20"/>
    </row>
    <row r="57" spans="2:11" x14ac:dyDescent="0.25">
      <c r="B57" s="20"/>
      <c r="C57" s="20"/>
      <c r="D57" s="20"/>
      <c r="E57" s="20"/>
      <c r="F57" s="20"/>
      <c r="G57" s="20"/>
      <c r="H57" s="20"/>
      <c r="I57" s="20"/>
      <c r="J57" s="20"/>
      <c r="K57" s="20"/>
    </row>
    <row r="58" spans="2:11" x14ac:dyDescent="0.25">
      <c r="B58" s="20"/>
      <c r="C58" s="20"/>
      <c r="D58" s="20"/>
      <c r="E58" s="20"/>
      <c r="F58" s="20"/>
      <c r="G58" s="20"/>
      <c r="H58" s="20"/>
      <c r="I58" s="20"/>
      <c r="J58" s="20"/>
      <c r="K58" s="20"/>
    </row>
    <row r="59" spans="2:11" x14ac:dyDescent="0.25">
      <c r="B59" s="20"/>
      <c r="C59" s="20"/>
      <c r="D59" s="20"/>
      <c r="E59" s="20"/>
      <c r="F59" s="20"/>
      <c r="G59" s="20"/>
      <c r="H59" s="20"/>
      <c r="I59" s="20"/>
      <c r="J59" s="20"/>
      <c r="K59" s="20"/>
    </row>
    <row r="60" spans="2:11" x14ac:dyDescent="0.25">
      <c r="B60" s="20"/>
      <c r="C60" s="20"/>
      <c r="D60" s="20"/>
      <c r="E60" s="20"/>
      <c r="F60" s="20"/>
      <c r="G60" s="20"/>
      <c r="H60" s="20"/>
      <c r="I60" s="20"/>
      <c r="J60" s="20"/>
      <c r="K60" s="20"/>
    </row>
    <row r="61" spans="2:11" x14ac:dyDescent="0.25">
      <c r="B61" s="20"/>
      <c r="C61" s="20"/>
      <c r="D61" s="20"/>
      <c r="E61" s="20"/>
      <c r="F61" s="20"/>
      <c r="G61" s="20"/>
      <c r="H61" s="20"/>
      <c r="I61" s="20"/>
      <c r="J61" s="20"/>
      <c r="K61" s="20"/>
    </row>
    <row r="62" spans="2:11" x14ac:dyDescent="0.25">
      <c r="B62" s="20"/>
      <c r="C62" s="20"/>
      <c r="D62" s="20"/>
      <c r="E62" s="20"/>
      <c r="F62" s="20"/>
      <c r="G62" s="20"/>
      <c r="H62" s="20"/>
      <c r="I62" s="20"/>
      <c r="J62" s="20"/>
      <c r="K62" s="20"/>
    </row>
    <row r="63" spans="2:11" x14ac:dyDescent="0.25">
      <c r="B63" s="20"/>
      <c r="C63" s="20"/>
      <c r="D63" s="20"/>
      <c r="E63" s="20"/>
      <c r="F63" s="20"/>
      <c r="G63" s="20"/>
      <c r="H63" s="20"/>
      <c r="I63" s="20"/>
      <c r="J63" s="20"/>
      <c r="K63" s="20"/>
    </row>
    <row r="64" spans="2:11" x14ac:dyDescent="0.25">
      <c r="B64" s="20"/>
      <c r="C64" s="20"/>
      <c r="D64" s="20"/>
      <c r="E64" s="20"/>
      <c r="F64" s="20"/>
      <c r="G64" s="20"/>
      <c r="H64" s="20"/>
      <c r="I64" s="20"/>
      <c r="J64" s="20"/>
      <c r="K64" s="20"/>
    </row>
    <row r="65" spans="2:11" x14ac:dyDescent="0.25">
      <c r="B65" s="20"/>
      <c r="C65" s="20"/>
      <c r="D65" s="20"/>
      <c r="E65" s="20"/>
      <c r="F65" s="20"/>
      <c r="G65" s="20"/>
      <c r="H65" s="20"/>
      <c r="I65" s="20"/>
      <c r="J65" s="20"/>
      <c r="K65" s="20"/>
    </row>
    <row r="66" spans="2:11" x14ac:dyDescent="0.25">
      <c r="B66" s="20"/>
      <c r="C66" s="20"/>
      <c r="D66" s="20"/>
      <c r="E66" s="20"/>
      <c r="F66" s="20"/>
      <c r="G66" s="20"/>
      <c r="H66" s="20"/>
      <c r="I66" s="20"/>
      <c r="J66" s="20"/>
      <c r="K66" s="20"/>
    </row>
    <row r="67" spans="2:11" x14ac:dyDescent="0.25">
      <c r="B67" s="20"/>
      <c r="C67" s="20"/>
      <c r="D67" s="20"/>
      <c r="E67" s="20"/>
      <c r="F67" s="20"/>
      <c r="G67" s="20"/>
      <c r="H67" s="20"/>
      <c r="I67" s="20"/>
      <c r="J67" s="20"/>
      <c r="K67" s="20"/>
    </row>
    <row r="68" spans="2:11" x14ac:dyDescent="0.25">
      <c r="B68" s="20"/>
      <c r="C68" s="20"/>
      <c r="D68" s="20"/>
      <c r="E68" s="20"/>
      <c r="F68" s="20"/>
      <c r="G68" s="20"/>
      <c r="H68" s="20"/>
      <c r="I68" s="20"/>
      <c r="J68" s="20"/>
      <c r="K68" s="20"/>
    </row>
    <row r="69" spans="2:11" x14ac:dyDescent="0.25">
      <c r="B69" s="20"/>
      <c r="C69" s="20"/>
      <c r="D69" s="20"/>
      <c r="E69" s="20"/>
      <c r="F69" s="20"/>
      <c r="G69" s="20"/>
      <c r="H69" s="20"/>
      <c r="I69" s="20"/>
      <c r="J69" s="20"/>
      <c r="K69" s="20"/>
    </row>
    <row r="70" spans="2:11" x14ac:dyDescent="0.25">
      <c r="B70" s="20"/>
      <c r="C70" s="20"/>
      <c r="D70" s="20"/>
      <c r="E70" s="20"/>
      <c r="F70" s="20"/>
      <c r="G70" s="20"/>
      <c r="H70" s="20"/>
      <c r="I70" s="20"/>
      <c r="J70" s="20"/>
      <c r="K70" s="20"/>
    </row>
    <row r="71" spans="2:11" x14ac:dyDescent="0.25">
      <c r="B71" s="20"/>
      <c r="C71" s="20"/>
      <c r="D71" s="20"/>
      <c r="E71" s="20"/>
      <c r="F71" s="20"/>
      <c r="G71" s="20"/>
      <c r="H71" s="20"/>
      <c r="I71" s="20"/>
      <c r="J71" s="20"/>
      <c r="K71" s="20"/>
    </row>
  </sheetData>
  <mergeCells count="2">
    <mergeCell ref="B9:H9"/>
    <mergeCell ref="B21:H21"/>
  </mergeCells>
  <pageMargins left="0.7" right="0.7" top="0.75" bottom="0.75" header="0.3" footer="0.3"/>
  <pageSetup scale="71"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7:L67"/>
  <sheetViews>
    <sheetView workbookViewId="0">
      <selection activeCell="H17" sqref="H17"/>
    </sheetView>
  </sheetViews>
  <sheetFormatPr defaultRowHeight="15" x14ac:dyDescent="0.25"/>
  <cols>
    <col min="2" max="2" width="7.140625" customWidth="1"/>
    <col min="3" max="3" width="37.7109375" customWidth="1"/>
    <col min="4" max="4" width="14.7109375" customWidth="1"/>
    <col min="5" max="5" width="22.140625" customWidth="1"/>
    <col min="6" max="6" width="19.5703125" customWidth="1"/>
    <col min="7" max="7" width="12.42578125" customWidth="1"/>
    <col min="8" max="8" width="16.7109375" customWidth="1"/>
    <col min="258" max="258" width="7.140625" customWidth="1"/>
    <col min="259" max="259" width="37.7109375" customWidth="1"/>
    <col min="260" max="260" width="14.7109375" customWidth="1"/>
    <col min="261" max="261" width="22.140625" customWidth="1"/>
    <col min="262" max="262" width="19.5703125" customWidth="1"/>
    <col min="263" max="263" width="12.42578125" customWidth="1"/>
    <col min="264" max="264" width="16.7109375" customWidth="1"/>
    <col min="514" max="514" width="7.140625" customWidth="1"/>
    <col min="515" max="515" width="37.7109375" customWidth="1"/>
    <col min="516" max="516" width="14.7109375" customWidth="1"/>
    <col min="517" max="517" width="22.140625" customWidth="1"/>
    <col min="518" max="518" width="19.5703125" customWidth="1"/>
    <col min="519" max="519" width="12.42578125" customWidth="1"/>
    <col min="520" max="520" width="16.7109375" customWidth="1"/>
    <col min="770" max="770" width="7.140625" customWidth="1"/>
    <col min="771" max="771" width="37.7109375" customWidth="1"/>
    <col min="772" max="772" width="14.7109375" customWidth="1"/>
    <col min="773" max="773" width="22.140625" customWidth="1"/>
    <col min="774" max="774" width="19.5703125" customWidth="1"/>
    <col min="775" max="775" width="12.42578125" customWidth="1"/>
    <col min="776" max="776" width="16.7109375" customWidth="1"/>
    <col min="1026" max="1026" width="7.140625" customWidth="1"/>
    <col min="1027" max="1027" width="37.7109375" customWidth="1"/>
    <col min="1028" max="1028" width="14.7109375" customWidth="1"/>
    <col min="1029" max="1029" width="22.140625" customWidth="1"/>
    <col min="1030" max="1030" width="19.5703125" customWidth="1"/>
    <col min="1031" max="1031" width="12.42578125" customWidth="1"/>
    <col min="1032" max="1032" width="16.7109375" customWidth="1"/>
    <col min="1282" max="1282" width="7.140625" customWidth="1"/>
    <col min="1283" max="1283" width="37.7109375" customWidth="1"/>
    <col min="1284" max="1284" width="14.7109375" customWidth="1"/>
    <col min="1285" max="1285" width="22.140625" customWidth="1"/>
    <col min="1286" max="1286" width="19.5703125" customWidth="1"/>
    <col min="1287" max="1287" width="12.42578125" customWidth="1"/>
    <col min="1288" max="1288" width="16.7109375" customWidth="1"/>
    <col min="1538" max="1538" width="7.140625" customWidth="1"/>
    <col min="1539" max="1539" width="37.7109375" customWidth="1"/>
    <col min="1540" max="1540" width="14.7109375" customWidth="1"/>
    <col min="1541" max="1541" width="22.140625" customWidth="1"/>
    <col min="1542" max="1542" width="19.5703125" customWidth="1"/>
    <col min="1543" max="1543" width="12.42578125" customWidth="1"/>
    <col min="1544" max="1544" width="16.7109375" customWidth="1"/>
    <col min="1794" max="1794" width="7.140625" customWidth="1"/>
    <col min="1795" max="1795" width="37.7109375" customWidth="1"/>
    <col min="1796" max="1796" width="14.7109375" customWidth="1"/>
    <col min="1797" max="1797" width="22.140625" customWidth="1"/>
    <col min="1798" max="1798" width="19.5703125" customWidth="1"/>
    <col min="1799" max="1799" width="12.42578125" customWidth="1"/>
    <col min="1800" max="1800" width="16.7109375" customWidth="1"/>
    <col min="2050" max="2050" width="7.140625" customWidth="1"/>
    <col min="2051" max="2051" width="37.7109375" customWidth="1"/>
    <col min="2052" max="2052" width="14.7109375" customWidth="1"/>
    <col min="2053" max="2053" width="22.140625" customWidth="1"/>
    <col min="2054" max="2054" width="19.5703125" customWidth="1"/>
    <col min="2055" max="2055" width="12.42578125" customWidth="1"/>
    <col min="2056" max="2056" width="16.7109375" customWidth="1"/>
    <col min="2306" max="2306" width="7.140625" customWidth="1"/>
    <col min="2307" max="2307" width="37.7109375" customWidth="1"/>
    <col min="2308" max="2308" width="14.7109375" customWidth="1"/>
    <col min="2309" max="2309" width="22.140625" customWidth="1"/>
    <col min="2310" max="2310" width="19.5703125" customWidth="1"/>
    <col min="2311" max="2311" width="12.42578125" customWidth="1"/>
    <col min="2312" max="2312" width="16.7109375" customWidth="1"/>
    <col min="2562" max="2562" width="7.140625" customWidth="1"/>
    <col min="2563" max="2563" width="37.7109375" customWidth="1"/>
    <col min="2564" max="2564" width="14.7109375" customWidth="1"/>
    <col min="2565" max="2565" width="22.140625" customWidth="1"/>
    <col min="2566" max="2566" width="19.5703125" customWidth="1"/>
    <col min="2567" max="2567" width="12.42578125" customWidth="1"/>
    <col min="2568" max="2568" width="16.7109375" customWidth="1"/>
    <col min="2818" max="2818" width="7.140625" customWidth="1"/>
    <col min="2819" max="2819" width="37.7109375" customWidth="1"/>
    <col min="2820" max="2820" width="14.7109375" customWidth="1"/>
    <col min="2821" max="2821" width="22.140625" customWidth="1"/>
    <col min="2822" max="2822" width="19.5703125" customWidth="1"/>
    <col min="2823" max="2823" width="12.42578125" customWidth="1"/>
    <col min="2824" max="2824" width="16.7109375" customWidth="1"/>
    <col min="3074" max="3074" width="7.140625" customWidth="1"/>
    <col min="3075" max="3075" width="37.7109375" customWidth="1"/>
    <col min="3076" max="3076" width="14.7109375" customWidth="1"/>
    <col min="3077" max="3077" width="22.140625" customWidth="1"/>
    <col min="3078" max="3078" width="19.5703125" customWidth="1"/>
    <col min="3079" max="3079" width="12.42578125" customWidth="1"/>
    <col min="3080" max="3080" width="16.7109375" customWidth="1"/>
    <col min="3330" max="3330" width="7.140625" customWidth="1"/>
    <col min="3331" max="3331" width="37.7109375" customWidth="1"/>
    <col min="3332" max="3332" width="14.7109375" customWidth="1"/>
    <col min="3333" max="3333" width="22.140625" customWidth="1"/>
    <col min="3334" max="3334" width="19.5703125" customWidth="1"/>
    <col min="3335" max="3335" width="12.42578125" customWidth="1"/>
    <col min="3336" max="3336" width="16.7109375" customWidth="1"/>
    <col min="3586" max="3586" width="7.140625" customWidth="1"/>
    <col min="3587" max="3587" width="37.7109375" customWidth="1"/>
    <col min="3588" max="3588" width="14.7109375" customWidth="1"/>
    <col min="3589" max="3589" width="22.140625" customWidth="1"/>
    <col min="3590" max="3590" width="19.5703125" customWidth="1"/>
    <col min="3591" max="3591" width="12.42578125" customWidth="1"/>
    <col min="3592" max="3592" width="16.7109375" customWidth="1"/>
    <col min="3842" max="3842" width="7.140625" customWidth="1"/>
    <col min="3843" max="3843" width="37.7109375" customWidth="1"/>
    <col min="3844" max="3844" width="14.7109375" customWidth="1"/>
    <col min="3845" max="3845" width="22.140625" customWidth="1"/>
    <col min="3846" max="3846" width="19.5703125" customWidth="1"/>
    <col min="3847" max="3847" width="12.42578125" customWidth="1"/>
    <col min="3848" max="3848" width="16.7109375" customWidth="1"/>
    <col min="4098" max="4098" width="7.140625" customWidth="1"/>
    <col min="4099" max="4099" width="37.7109375" customWidth="1"/>
    <col min="4100" max="4100" width="14.7109375" customWidth="1"/>
    <col min="4101" max="4101" width="22.140625" customWidth="1"/>
    <col min="4102" max="4102" width="19.5703125" customWidth="1"/>
    <col min="4103" max="4103" width="12.42578125" customWidth="1"/>
    <col min="4104" max="4104" width="16.7109375" customWidth="1"/>
    <col min="4354" max="4354" width="7.140625" customWidth="1"/>
    <col min="4355" max="4355" width="37.7109375" customWidth="1"/>
    <col min="4356" max="4356" width="14.7109375" customWidth="1"/>
    <col min="4357" max="4357" width="22.140625" customWidth="1"/>
    <col min="4358" max="4358" width="19.5703125" customWidth="1"/>
    <col min="4359" max="4359" width="12.42578125" customWidth="1"/>
    <col min="4360" max="4360" width="16.7109375" customWidth="1"/>
    <col min="4610" max="4610" width="7.140625" customWidth="1"/>
    <col min="4611" max="4611" width="37.7109375" customWidth="1"/>
    <col min="4612" max="4612" width="14.7109375" customWidth="1"/>
    <col min="4613" max="4613" width="22.140625" customWidth="1"/>
    <col min="4614" max="4614" width="19.5703125" customWidth="1"/>
    <col min="4615" max="4615" width="12.42578125" customWidth="1"/>
    <col min="4616" max="4616" width="16.7109375" customWidth="1"/>
    <col min="4866" max="4866" width="7.140625" customWidth="1"/>
    <col min="4867" max="4867" width="37.7109375" customWidth="1"/>
    <col min="4868" max="4868" width="14.7109375" customWidth="1"/>
    <col min="4869" max="4869" width="22.140625" customWidth="1"/>
    <col min="4870" max="4870" width="19.5703125" customWidth="1"/>
    <col min="4871" max="4871" width="12.42578125" customWidth="1"/>
    <col min="4872" max="4872" width="16.7109375" customWidth="1"/>
    <col min="5122" max="5122" width="7.140625" customWidth="1"/>
    <col min="5123" max="5123" width="37.7109375" customWidth="1"/>
    <col min="5124" max="5124" width="14.7109375" customWidth="1"/>
    <col min="5125" max="5125" width="22.140625" customWidth="1"/>
    <col min="5126" max="5126" width="19.5703125" customWidth="1"/>
    <col min="5127" max="5127" width="12.42578125" customWidth="1"/>
    <col min="5128" max="5128" width="16.7109375" customWidth="1"/>
    <col min="5378" max="5378" width="7.140625" customWidth="1"/>
    <col min="5379" max="5379" width="37.7109375" customWidth="1"/>
    <col min="5380" max="5380" width="14.7109375" customWidth="1"/>
    <col min="5381" max="5381" width="22.140625" customWidth="1"/>
    <col min="5382" max="5382" width="19.5703125" customWidth="1"/>
    <col min="5383" max="5383" width="12.42578125" customWidth="1"/>
    <col min="5384" max="5384" width="16.7109375" customWidth="1"/>
    <col min="5634" max="5634" width="7.140625" customWidth="1"/>
    <col min="5635" max="5635" width="37.7109375" customWidth="1"/>
    <col min="5636" max="5636" width="14.7109375" customWidth="1"/>
    <col min="5637" max="5637" width="22.140625" customWidth="1"/>
    <col min="5638" max="5638" width="19.5703125" customWidth="1"/>
    <col min="5639" max="5639" width="12.42578125" customWidth="1"/>
    <col min="5640" max="5640" width="16.7109375" customWidth="1"/>
    <col min="5890" max="5890" width="7.140625" customWidth="1"/>
    <col min="5891" max="5891" width="37.7109375" customWidth="1"/>
    <col min="5892" max="5892" width="14.7109375" customWidth="1"/>
    <col min="5893" max="5893" width="22.140625" customWidth="1"/>
    <col min="5894" max="5894" width="19.5703125" customWidth="1"/>
    <col min="5895" max="5895" width="12.42578125" customWidth="1"/>
    <col min="5896" max="5896" width="16.7109375" customWidth="1"/>
    <col min="6146" max="6146" width="7.140625" customWidth="1"/>
    <col min="6147" max="6147" width="37.7109375" customWidth="1"/>
    <col min="6148" max="6148" width="14.7109375" customWidth="1"/>
    <col min="6149" max="6149" width="22.140625" customWidth="1"/>
    <col min="6150" max="6150" width="19.5703125" customWidth="1"/>
    <col min="6151" max="6151" width="12.42578125" customWidth="1"/>
    <col min="6152" max="6152" width="16.7109375" customWidth="1"/>
    <col min="6402" max="6402" width="7.140625" customWidth="1"/>
    <col min="6403" max="6403" width="37.7109375" customWidth="1"/>
    <col min="6404" max="6404" width="14.7109375" customWidth="1"/>
    <col min="6405" max="6405" width="22.140625" customWidth="1"/>
    <col min="6406" max="6406" width="19.5703125" customWidth="1"/>
    <col min="6407" max="6407" width="12.42578125" customWidth="1"/>
    <col min="6408" max="6408" width="16.7109375" customWidth="1"/>
    <col min="6658" max="6658" width="7.140625" customWidth="1"/>
    <col min="6659" max="6659" width="37.7109375" customWidth="1"/>
    <col min="6660" max="6660" width="14.7109375" customWidth="1"/>
    <col min="6661" max="6661" width="22.140625" customWidth="1"/>
    <col min="6662" max="6662" width="19.5703125" customWidth="1"/>
    <col min="6663" max="6663" width="12.42578125" customWidth="1"/>
    <col min="6664" max="6664" width="16.7109375" customWidth="1"/>
    <col min="6914" max="6914" width="7.140625" customWidth="1"/>
    <col min="6915" max="6915" width="37.7109375" customWidth="1"/>
    <col min="6916" max="6916" width="14.7109375" customWidth="1"/>
    <col min="6917" max="6917" width="22.140625" customWidth="1"/>
    <col min="6918" max="6918" width="19.5703125" customWidth="1"/>
    <col min="6919" max="6919" width="12.42578125" customWidth="1"/>
    <col min="6920" max="6920" width="16.7109375" customWidth="1"/>
    <col min="7170" max="7170" width="7.140625" customWidth="1"/>
    <col min="7171" max="7171" width="37.7109375" customWidth="1"/>
    <col min="7172" max="7172" width="14.7109375" customWidth="1"/>
    <col min="7173" max="7173" width="22.140625" customWidth="1"/>
    <col min="7174" max="7174" width="19.5703125" customWidth="1"/>
    <col min="7175" max="7175" width="12.42578125" customWidth="1"/>
    <col min="7176" max="7176" width="16.7109375" customWidth="1"/>
    <col min="7426" max="7426" width="7.140625" customWidth="1"/>
    <col min="7427" max="7427" width="37.7109375" customWidth="1"/>
    <col min="7428" max="7428" width="14.7109375" customWidth="1"/>
    <col min="7429" max="7429" width="22.140625" customWidth="1"/>
    <col min="7430" max="7430" width="19.5703125" customWidth="1"/>
    <col min="7431" max="7431" width="12.42578125" customWidth="1"/>
    <col min="7432" max="7432" width="16.7109375" customWidth="1"/>
    <col min="7682" max="7682" width="7.140625" customWidth="1"/>
    <col min="7683" max="7683" width="37.7109375" customWidth="1"/>
    <col min="7684" max="7684" width="14.7109375" customWidth="1"/>
    <col min="7685" max="7685" width="22.140625" customWidth="1"/>
    <col min="7686" max="7686" width="19.5703125" customWidth="1"/>
    <col min="7687" max="7687" width="12.42578125" customWidth="1"/>
    <col min="7688" max="7688" width="16.7109375" customWidth="1"/>
    <col min="7938" max="7938" width="7.140625" customWidth="1"/>
    <col min="7939" max="7939" width="37.7109375" customWidth="1"/>
    <col min="7940" max="7940" width="14.7109375" customWidth="1"/>
    <col min="7941" max="7941" width="22.140625" customWidth="1"/>
    <col min="7942" max="7942" width="19.5703125" customWidth="1"/>
    <col min="7943" max="7943" width="12.42578125" customWidth="1"/>
    <col min="7944" max="7944" width="16.7109375" customWidth="1"/>
    <col min="8194" max="8194" width="7.140625" customWidth="1"/>
    <col min="8195" max="8195" width="37.7109375" customWidth="1"/>
    <col min="8196" max="8196" width="14.7109375" customWidth="1"/>
    <col min="8197" max="8197" width="22.140625" customWidth="1"/>
    <col min="8198" max="8198" width="19.5703125" customWidth="1"/>
    <col min="8199" max="8199" width="12.42578125" customWidth="1"/>
    <col min="8200" max="8200" width="16.7109375" customWidth="1"/>
    <col min="8450" max="8450" width="7.140625" customWidth="1"/>
    <col min="8451" max="8451" width="37.7109375" customWidth="1"/>
    <col min="8452" max="8452" width="14.7109375" customWidth="1"/>
    <col min="8453" max="8453" width="22.140625" customWidth="1"/>
    <col min="8454" max="8454" width="19.5703125" customWidth="1"/>
    <col min="8455" max="8455" width="12.42578125" customWidth="1"/>
    <col min="8456" max="8456" width="16.7109375" customWidth="1"/>
    <col min="8706" max="8706" width="7.140625" customWidth="1"/>
    <col min="8707" max="8707" width="37.7109375" customWidth="1"/>
    <col min="8708" max="8708" width="14.7109375" customWidth="1"/>
    <col min="8709" max="8709" width="22.140625" customWidth="1"/>
    <col min="8710" max="8710" width="19.5703125" customWidth="1"/>
    <col min="8711" max="8711" width="12.42578125" customWidth="1"/>
    <col min="8712" max="8712" width="16.7109375" customWidth="1"/>
    <col min="8962" max="8962" width="7.140625" customWidth="1"/>
    <col min="8963" max="8963" width="37.7109375" customWidth="1"/>
    <col min="8964" max="8964" width="14.7109375" customWidth="1"/>
    <col min="8965" max="8965" width="22.140625" customWidth="1"/>
    <col min="8966" max="8966" width="19.5703125" customWidth="1"/>
    <col min="8967" max="8967" width="12.42578125" customWidth="1"/>
    <col min="8968" max="8968" width="16.7109375" customWidth="1"/>
    <col min="9218" max="9218" width="7.140625" customWidth="1"/>
    <col min="9219" max="9219" width="37.7109375" customWidth="1"/>
    <col min="9220" max="9220" width="14.7109375" customWidth="1"/>
    <col min="9221" max="9221" width="22.140625" customWidth="1"/>
    <col min="9222" max="9222" width="19.5703125" customWidth="1"/>
    <col min="9223" max="9223" width="12.42578125" customWidth="1"/>
    <col min="9224" max="9224" width="16.7109375" customWidth="1"/>
    <col min="9474" max="9474" width="7.140625" customWidth="1"/>
    <col min="9475" max="9475" width="37.7109375" customWidth="1"/>
    <col min="9476" max="9476" width="14.7109375" customWidth="1"/>
    <col min="9477" max="9477" width="22.140625" customWidth="1"/>
    <col min="9478" max="9478" width="19.5703125" customWidth="1"/>
    <col min="9479" max="9479" width="12.42578125" customWidth="1"/>
    <col min="9480" max="9480" width="16.7109375" customWidth="1"/>
    <col min="9730" max="9730" width="7.140625" customWidth="1"/>
    <col min="9731" max="9731" width="37.7109375" customWidth="1"/>
    <col min="9732" max="9732" width="14.7109375" customWidth="1"/>
    <col min="9733" max="9733" width="22.140625" customWidth="1"/>
    <col min="9734" max="9734" width="19.5703125" customWidth="1"/>
    <col min="9735" max="9735" width="12.42578125" customWidth="1"/>
    <col min="9736" max="9736" width="16.7109375" customWidth="1"/>
    <col min="9986" max="9986" width="7.140625" customWidth="1"/>
    <col min="9987" max="9987" width="37.7109375" customWidth="1"/>
    <col min="9988" max="9988" width="14.7109375" customWidth="1"/>
    <col min="9989" max="9989" width="22.140625" customWidth="1"/>
    <col min="9990" max="9990" width="19.5703125" customWidth="1"/>
    <col min="9991" max="9991" width="12.42578125" customWidth="1"/>
    <col min="9992" max="9992" width="16.7109375" customWidth="1"/>
    <col min="10242" max="10242" width="7.140625" customWidth="1"/>
    <col min="10243" max="10243" width="37.7109375" customWidth="1"/>
    <col min="10244" max="10244" width="14.7109375" customWidth="1"/>
    <col min="10245" max="10245" width="22.140625" customWidth="1"/>
    <col min="10246" max="10246" width="19.5703125" customWidth="1"/>
    <col min="10247" max="10247" width="12.42578125" customWidth="1"/>
    <col min="10248" max="10248" width="16.7109375" customWidth="1"/>
    <col min="10498" max="10498" width="7.140625" customWidth="1"/>
    <col min="10499" max="10499" width="37.7109375" customWidth="1"/>
    <col min="10500" max="10500" width="14.7109375" customWidth="1"/>
    <col min="10501" max="10501" width="22.140625" customWidth="1"/>
    <col min="10502" max="10502" width="19.5703125" customWidth="1"/>
    <col min="10503" max="10503" width="12.42578125" customWidth="1"/>
    <col min="10504" max="10504" width="16.7109375" customWidth="1"/>
    <col min="10754" max="10754" width="7.140625" customWidth="1"/>
    <col min="10755" max="10755" width="37.7109375" customWidth="1"/>
    <col min="10756" max="10756" width="14.7109375" customWidth="1"/>
    <col min="10757" max="10757" width="22.140625" customWidth="1"/>
    <col min="10758" max="10758" width="19.5703125" customWidth="1"/>
    <col min="10759" max="10759" width="12.42578125" customWidth="1"/>
    <col min="10760" max="10760" width="16.7109375" customWidth="1"/>
    <col min="11010" max="11010" width="7.140625" customWidth="1"/>
    <col min="11011" max="11011" width="37.7109375" customWidth="1"/>
    <col min="11012" max="11012" width="14.7109375" customWidth="1"/>
    <col min="11013" max="11013" width="22.140625" customWidth="1"/>
    <col min="11014" max="11014" width="19.5703125" customWidth="1"/>
    <col min="11015" max="11015" width="12.42578125" customWidth="1"/>
    <col min="11016" max="11016" width="16.7109375" customWidth="1"/>
    <col min="11266" max="11266" width="7.140625" customWidth="1"/>
    <col min="11267" max="11267" width="37.7109375" customWidth="1"/>
    <col min="11268" max="11268" width="14.7109375" customWidth="1"/>
    <col min="11269" max="11269" width="22.140625" customWidth="1"/>
    <col min="11270" max="11270" width="19.5703125" customWidth="1"/>
    <col min="11271" max="11271" width="12.42578125" customWidth="1"/>
    <col min="11272" max="11272" width="16.7109375" customWidth="1"/>
    <col min="11522" max="11522" width="7.140625" customWidth="1"/>
    <col min="11523" max="11523" width="37.7109375" customWidth="1"/>
    <col min="11524" max="11524" width="14.7109375" customWidth="1"/>
    <col min="11525" max="11525" width="22.140625" customWidth="1"/>
    <col min="11526" max="11526" width="19.5703125" customWidth="1"/>
    <col min="11527" max="11527" width="12.42578125" customWidth="1"/>
    <col min="11528" max="11528" width="16.7109375" customWidth="1"/>
    <col min="11778" max="11778" width="7.140625" customWidth="1"/>
    <col min="11779" max="11779" width="37.7109375" customWidth="1"/>
    <col min="11780" max="11780" width="14.7109375" customWidth="1"/>
    <col min="11781" max="11781" width="22.140625" customWidth="1"/>
    <col min="11782" max="11782" width="19.5703125" customWidth="1"/>
    <col min="11783" max="11783" width="12.42578125" customWidth="1"/>
    <col min="11784" max="11784" width="16.7109375" customWidth="1"/>
    <col min="12034" max="12034" width="7.140625" customWidth="1"/>
    <col min="12035" max="12035" width="37.7109375" customWidth="1"/>
    <col min="12036" max="12036" width="14.7109375" customWidth="1"/>
    <col min="12037" max="12037" width="22.140625" customWidth="1"/>
    <col min="12038" max="12038" width="19.5703125" customWidth="1"/>
    <col min="12039" max="12039" width="12.42578125" customWidth="1"/>
    <col min="12040" max="12040" width="16.7109375" customWidth="1"/>
    <col min="12290" max="12290" width="7.140625" customWidth="1"/>
    <col min="12291" max="12291" width="37.7109375" customWidth="1"/>
    <col min="12292" max="12292" width="14.7109375" customWidth="1"/>
    <col min="12293" max="12293" width="22.140625" customWidth="1"/>
    <col min="12294" max="12294" width="19.5703125" customWidth="1"/>
    <col min="12295" max="12295" width="12.42578125" customWidth="1"/>
    <col min="12296" max="12296" width="16.7109375" customWidth="1"/>
    <col min="12546" max="12546" width="7.140625" customWidth="1"/>
    <col min="12547" max="12547" width="37.7109375" customWidth="1"/>
    <col min="12548" max="12548" width="14.7109375" customWidth="1"/>
    <col min="12549" max="12549" width="22.140625" customWidth="1"/>
    <col min="12550" max="12550" width="19.5703125" customWidth="1"/>
    <col min="12551" max="12551" width="12.42578125" customWidth="1"/>
    <col min="12552" max="12552" width="16.7109375" customWidth="1"/>
    <col min="12802" max="12802" width="7.140625" customWidth="1"/>
    <col min="12803" max="12803" width="37.7109375" customWidth="1"/>
    <col min="12804" max="12804" width="14.7109375" customWidth="1"/>
    <col min="12805" max="12805" width="22.140625" customWidth="1"/>
    <col min="12806" max="12806" width="19.5703125" customWidth="1"/>
    <col min="12807" max="12807" width="12.42578125" customWidth="1"/>
    <col min="12808" max="12808" width="16.7109375" customWidth="1"/>
    <col min="13058" max="13058" width="7.140625" customWidth="1"/>
    <col min="13059" max="13059" width="37.7109375" customWidth="1"/>
    <col min="13060" max="13060" width="14.7109375" customWidth="1"/>
    <col min="13061" max="13061" width="22.140625" customWidth="1"/>
    <col min="13062" max="13062" width="19.5703125" customWidth="1"/>
    <col min="13063" max="13063" width="12.42578125" customWidth="1"/>
    <col min="13064" max="13064" width="16.7109375" customWidth="1"/>
    <col min="13314" max="13314" width="7.140625" customWidth="1"/>
    <col min="13315" max="13315" width="37.7109375" customWidth="1"/>
    <col min="13316" max="13316" width="14.7109375" customWidth="1"/>
    <col min="13317" max="13317" width="22.140625" customWidth="1"/>
    <col min="13318" max="13318" width="19.5703125" customWidth="1"/>
    <col min="13319" max="13319" width="12.42578125" customWidth="1"/>
    <col min="13320" max="13320" width="16.7109375" customWidth="1"/>
    <col min="13570" max="13570" width="7.140625" customWidth="1"/>
    <col min="13571" max="13571" width="37.7109375" customWidth="1"/>
    <col min="13572" max="13572" width="14.7109375" customWidth="1"/>
    <col min="13573" max="13573" width="22.140625" customWidth="1"/>
    <col min="13574" max="13574" width="19.5703125" customWidth="1"/>
    <col min="13575" max="13575" width="12.42578125" customWidth="1"/>
    <col min="13576" max="13576" width="16.7109375" customWidth="1"/>
    <col min="13826" max="13826" width="7.140625" customWidth="1"/>
    <col min="13827" max="13827" width="37.7109375" customWidth="1"/>
    <col min="13828" max="13828" width="14.7109375" customWidth="1"/>
    <col min="13829" max="13829" width="22.140625" customWidth="1"/>
    <col min="13830" max="13830" width="19.5703125" customWidth="1"/>
    <col min="13831" max="13831" width="12.42578125" customWidth="1"/>
    <col min="13832" max="13832" width="16.7109375" customWidth="1"/>
    <col min="14082" max="14082" width="7.140625" customWidth="1"/>
    <col min="14083" max="14083" width="37.7109375" customWidth="1"/>
    <col min="14084" max="14084" width="14.7109375" customWidth="1"/>
    <col min="14085" max="14085" width="22.140625" customWidth="1"/>
    <col min="14086" max="14086" width="19.5703125" customWidth="1"/>
    <col min="14087" max="14087" width="12.42578125" customWidth="1"/>
    <col min="14088" max="14088" width="16.7109375" customWidth="1"/>
    <col min="14338" max="14338" width="7.140625" customWidth="1"/>
    <col min="14339" max="14339" width="37.7109375" customWidth="1"/>
    <col min="14340" max="14340" width="14.7109375" customWidth="1"/>
    <col min="14341" max="14341" width="22.140625" customWidth="1"/>
    <col min="14342" max="14342" width="19.5703125" customWidth="1"/>
    <col min="14343" max="14343" width="12.42578125" customWidth="1"/>
    <col min="14344" max="14344" width="16.7109375" customWidth="1"/>
    <col min="14594" max="14594" width="7.140625" customWidth="1"/>
    <col min="14595" max="14595" width="37.7109375" customWidth="1"/>
    <col min="14596" max="14596" width="14.7109375" customWidth="1"/>
    <col min="14597" max="14597" width="22.140625" customWidth="1"/>
    <col min="14598" max="14598" width="19.5703125" customWidth="1"/>
    <col min="14599" max="14599" width="12.42578125" customWidth="1"/>
    <col min="14600" max="14600" width="16.7109375" customWidth="1"/>
    <col min="14850" max="14850" width="7.140625" customWidth="1"/>
    <col min="14851" max="14851" width="37.7109375" customWidth="1"/>
    <col min="14852" max="14852" width="14.7109375" customWidth="1"/>
    <col min="14853" max="14853" width="22.140625" customWidth="1"/>
    <col min="14854" max="14854" width="19.5703125" customWidth="1"/>
    <col min="14855" max="14855" width="12.42578125" customWidth="1"/>
    <col min="14856" max="14856" width="16.7109375" customWidth="1"/>
    <col min="15106" max="15106" width="7.140625" customWidth="1"/>
    <col min="15107" max="15107" width="37.7109375" customWidth="1"/>
    <col min="15108" max="15108" width="14.7109375" customWidth="1"/>
    <col min="15109" max="15109" width="22.140625" customWidth="1"/>
    <col min="15110" max="15110" width="19.5703125" customWidth="1"/>
    <col min="15111" max="15111" width="12.42578125" customWidth="1"/>
    <col min="15112" max="15112" width="16.7109375" customWidth="1"/>
    <col min="15362" max="15362" width="7.140625" customWidth="1"/>
    <col min="15363" max="15363" width="37.7109375" customWidth="1"/>
    <col min="15364" max="15364" width="14.7109375" customWidth="1"/>
    <col min="15365" max="15365" width="22.140625" customWidth="1"/>
    <col min="15366" max="15366" width="19.5703125" customWidth="1"/>
    <col min="15367" max="15367" width="12.42578125" customWidth="1"/>
    <col min="15368" max="15368" width="16.7109375" customWidth="1"/>
    <col min="15618" max="15618" width="7.140625" customWidth="1"/>
    <col min="15619" max="15619" width="37.7109375" customWidth="1"/>
    <col min="15620" max="15620" width="14.7109375" customWidth="1"/>
    <col min="15621" max="15621" width="22.140625" customWidth="1"/>
    <col min="15622" max="15622" width="19.5703125" customWidth="1"/>
    <col min="15623" max="15623" width="12.42578125" customWidth="1"/>
    <col min="15624" max="15624" width="16.7109375" customWidth="1"/>
    <col min="15874" max="15874" width="7.140625" customWidth="1"/>
    <col min="15875" max="15875" width="37.7109375" customWidth="1"/>
    <col min="15876" max="15876" width="14.7109375" customWidth="1"/>
    <col min="15877" max="15877" width="22.140625" customWidth="1"/>
    <col min="15878" max="15878" width="19.5703125" customWidth="1"/>
    <col min="15879" max="15879" width="12.42578125" customWidth="1"/>
    <col min="15880" max="15880" width="16.7109375" customWidth="1"/>
    <col min="16130" max="16130" width="7.140625" customWidth="1"/>
    <col min="16131" max="16131" width="37.7109375" customWidth="1"/>
    <col min="16132" max="16132" width="14.7109375" customWidth="1"/>
    <col min="16133" max="16133" width="22.140625" customWidth="1"/>
    <col min="16134" max="16134" width="19.5703125" customWidth="1"/>
    <col min="16135" max="16135" width="12.42578125" customWidth="1"/>
    <col min="16136" max="16136" width="16.7109375" customWidth="1"/>
  </cols>
  <sheetData>
    <row r="7" spans="2:12" ht="21" x14ac:dyDescent="0.4">
      <c r="B7" s="51"/>
      <c r="C7" s="52" t="s">
        <v>121</v>
      </c>
      <c r="D7" s="52"/>
      <c r="E7" s="52"/>
      <c r="F7" s="51"/>
      <c r="G7" s="51"/>
      <c r="H7" s="114" t="s">
        <v>1</v>
      </c>
      <c r="I7" s="51"/>
    </row>
    <row r="8" spans="2:12" ht="14.45" x14ac:dyDescent="0.3">
      <c r="B8" s="51"/>
      <c r="C8" s="51"/>
      <c r="D8" s="51"/>
      <c r="E8" s="51"/>
      <c r="F8" s="51"/>
      <c r="G8" s="51"/>
      <c r="H8" s="51"/>
      <c r="I8" s="51"/>
    </row>
    <row r="9" spans="2:12" ht="45" customHeight="1" x14ac:dyDescent="0.3">
      <c r="B9" s="53" t="s">
        <v>76</v>
      </c>
      <c r="C9" s="53" t="s">
        <v>93</v>
      </c>
      <c r="D9" s="54" t="s">
        <v>122</v>
      </c>
      <c r="E9" s="54" t="s">
        <v>123</v>
      </c>
      <c r="F9" s="54" t="s">
        <v>124</v>
      </c>
      <c r="G9" s="54" t="s">
        <v>6</v>
      </c>
      <c r="H9" s="54" t="s">
        <v>280</v>
      </c>
      <c r="I9" s="51"/>
    </row>
    <row r="10" spans="2:12" ht="14.45" x14ac:dyDescent="0.3">
      <c r="B10" s="53">
        <v>1</v>
      </c>
      <c r="C10" s="53" t="s">
        <v>125</v>
      </c>
      <c r="D10" s="53">
        <v>1200</v>
      </c>
      <c r="E10" s="53" t="s">
        <v>11</v>
      </c>
      <c r="F10" s="53" t="s">
        <v>126</v>
      </c>
      <c r="G10" s="53" t="s">
        <v>127</v>
      </c>
      <c r="H10" s="53">
        <f>1.326+2.3916+0.3269</f>
        <v>4.0445000000000002</v>
      </c>
      <c r="I10" s="51"/>
    </row>
    <row r="11" spans="2:12" ht="14.45" x14ac:dyDescent="0.3">
      <c r="B11" s="53">
        <v>2</v>
      </c>
      <c r="C11" s="53" t="s">
        <v>125</v>
      </c>
      <c r="D11" s="53">
        <v>1320</v>
      </c>
      <c r="E11" s="53" t="s">
        <v>11</v>
      </c>
      <c r="F11" s="53" t="s">
        <v>128</v>
      </c>
      <c r="G11" s="53" t="s">
        <v>129</v>
      </c>
      <c r="H11" s="53">
        <f>1.113+1.478+0.3057</f>
        <v>2.8967000000000001</v>
      </c>
      <c r="I11" s="51"/>
    </row>
    <row r="12" spans="2:12" ht="14.45" x14ac:dyDescent="0.3">
      <c r="B12" s="53">
        <v>3</v>
      </c>
      <c r="C12" s="53" t="s">
        <v>125</v>
      </c>
      <c r="D12" s="53">
        <v>125</v>
      </c>
      <c r="E12" s="53" t="s">
        <v>11</v>
      </c>
      <c r="F12" s="53" t="s">
        <v>130</v>
      </c>
      <c r="G12" s="53" t="s">
        <v>131</v>
      </c>
      <c r="H12" s="53">
        <f>1.326+2.3916+0.3269</f>
        <v>4.0445000000000002</v>
      </c>
      <c r="I12" s="51"/>
    </row>
    <row r="13" spans="2:12" ht="14.45" x14ac:dyDescent="0.3">
      <c r="B13" s="53">
        <v>4</v>
      </c>
      <c r="C13" s="53" t="s">
        <v>125</v>
      </c>
      <c r="D13" s="53">
        <v>440</v>
      </c>
      <c r="E13" s="53" t="s">
        <v>11</v>
      </c>
      <c r="F13" s="53" t="s">
        <v>132</v>
      </c>
      <c r="G13" s="53" t="s">
        <v>133</v>
      </c>
      <c r="H13" s="53">
        <f>2.4516+1.366+0.3269</f>
        <v>4.1444999999999999</v>
      </c>
      <c r="I13" s="51"/>
    </row>
    <row r="14" spans="2:12" ht="14.45" x14ac:dyDescent="0.3">
      <c r="B14" s="55">
        <v>5</v>
      </c>
      <c r="C14" s="53" t="s">
        <v>134</v>
      </c>
      <c r="D14" s="53">
        <v>450</v>
      </c>
      <c r="E14" s="53" t="s">
        <v>11</v>
      </c>
      <c r="F14" s="53" t="s">
        <v>135</v>
      </c>
      <c r="G14" s="53" t="s">
        <v>136</v>
      </c>
      <c r="H14" s="53">
        <f>4.0896+0.3482</f>
        <v>4.4378000000000002</v>
      </c>
      <c r="I14" s="56"/>
      <c r="J14" s="20"/>
      <c r="K14" s="20"/>
      <c r="L14" s="20"/>
    </row>
    <row r="15" spans="2:12" ht="14.45" x14ac:dyDescent="0.3">
      <c r="B15" s="55">
        <v>6</v>
      </c>
      <c r="C15" s="53" t="s">
        <v>134</v>
      </c>
      <c r="D15" s="53">
        <v>750</v>
      </c>
      <c r="E15" s="53" t="s">
        <v>11</v>
      </c>
      <c r="F15" s="53" t="s">
        <v>137</v>
      </c>
      <c r="G15" s="53" t="s">
        <v>138</v>
      </c>
      <c r="H15" s="53">
        <f>4.0896+0.3482</f>
        <v>4.4378000000000002</v>
      </c>
      <c r="I15" s="56"/>
      <c r="J15" s="20"/>
      <c r="K15" s="20"/>
      <c r="L15" s="20"/>
    </row>
    <row r="16" spans="2:12" ht="14.45" x14ac:dyDescent="0.3">
      <c r="B16" s="55">
        <v>7</v>
      </c>
      <c r="C16" s="53" t="s">
        <v>139</v>
      </c>
      <c r="D16" s="53">
        <v>200</v>
      </c>
      <c r="E16" s="53" t="s">
        <v>11</v>
      </c>
      <c r="F16" s="53" t="s">
        <v>140</v>
      </c>
      <c r="G16" s="53" t="s">
        <v>141</v>
      </c>
      <c r="H16" s="53">
        <f>3.1396+0.3605</f>
        <v>3.5001000000000002</v>
      </c>
      <c r="I16" s="56"/>
      <c r="J16" s="20"/>
      <c r="K16" s="20"/>
      <c r="L16" s="20"/>
    </row>
    <row r="17" spans="2:12" ht="14.45" x14ac:dyDescent="0.3">
      <c r="B17" s="55">
        <v>8</v>
      </c>
      <c r="C17" s="53" t="s">
        <v>142</v>
      </c>
      <c r="D17" s="53">
        <v>300</v>
      </c>
      <c r="E17" s="53" t="s">
        <v>11</v>
      </c>
      <c r="F17" s="53" t="s">
        <v>143</v>
      </c>
      <c r="G17" s="53" t="s">
        <v>144</v>
      </c>
      <c r="H17" s="53">
        <f>2.3679+0.7543+0.2245</f>
        <v>3.3467000000000002</v>
      </c>
      <c r="I17" s="56"/>
      <c r="J17" s="20"/>
      <c r="K17" s="20"/>
      <c r="L17" s="20"/>
    </row>
    <row r="18" spans="2:12" ht="14.45" x14ac:dyDescent="0.3">
      <c r="B18" s="55">
        <v>9</v>
      </c>
      <c r="C18" s="53" t="s">
        <v>145</v>
      </c>
      <c r="D18" s="53">
        <v>800</v>
      </c>
      <c r="E18" s="53" t="s">
        <v>11</v>
      </c>
      <c r="F18" s="53" t="s">
        <v>146</v>
      </c>
      <c r="G18" s="53" t="s">
        <v>147</v>
      </c>
      <c r="H18" s="53">
        <f>1.7281+0.9025+0.1654</f>
        <v>2.7959999999999998</v>
      </c>
      <c r="I18" s="56"/>
      <c r="J18" s="20"/>
      <c r="K18" s="20"/>
      <c r="L18" s="20"/>
    </row>
    <row r="19" spans="2:12" ht="14.45" x14ac:dyDescent="0.3">
      <c r="B19" s="101"/>
      <c r="C19" s="101"/>
      <c r="D19" s="101"/>
      <c r="E19" s="101"/>
      <c r="F19" s="101"/>
      <c r="G19" s="101"/>
      <c r="H19" s="101"/>
      <c r="I19" s="56"/>
      <c r="J19" s="20"/>
      <c r="K19" s="20"/>
      <c r="L19" s="20"/>
    </row>
    <row r="20" spans="2:12" ht="31.15" customHeight="1" x14ac:dyDescent="0.25">
      <c r="B20" s="145" t="s">
        <v>287</v>
      </c>
      <c r="C20" s="145"/>
      <c r="D20" s="145"/>
      <c r="E20" s="145"/>
      <c r="F20" s="145"/>
      <c r="G20" s="145"/>
      <c r="H20" s="145"/>
      <c r="I20" s="56"/>
      <c r="J20" s="20"/>
      <c r="K20" s="20"/>
      <c r="L20" s="20"/>
    </row>
    <row r="21" spans="2:12" ht="35.25" customHeight="1" x14ac:dyDescent="0.25">
      <c r="B21" s="145" t="s">
        <v>288</v>
      </c>
      <c r="C21" s="145"/>
      <c r="D21" s="145"/>
      <c r="E21" s="145"/>
      <c r="F21" s="145"/>
      <c r="G21" s="145"/>
      <c r="H21" s="145"/>
      <c r="I21" s="56"/>
      <c r="J21" s="20"/>
      <c r="K21" s="20"/>
      <c r="L21" s="20"/>
    </row>
    <row r="22" spans="2:12" ht="41.25" customHeight="1" x14ac:dyDescent="0.3">
      <c r="B22" s="51"/>
      <c r="I22" s="56"/>
      <c r="J22" s="20"/>
      <c r="K22" s="20"/>
      <c r="L22" s="20"/>
    </row>
    <row r="23" spans="2:12" ht="34.5" customHeight="1" x14ac:dyDescent="0.3">
      <c r="B23" s="51"/>
      <c r="C23" s="144"/>
      <c r="D23" s="144"/>
      <c r="E23" s="144"/>
      <c r="F23" s="144"/>
      <c r="G23" s="144"/>
      <c r="H23" s="144"/>
      <c r="I23" s="56"/>
      <c r="J23" s="20"/>
      <c r="K23" s="20"/>
      <c r="L23" s="20"/>
    </row>
    <row r="24" spans="2:12" ht="16.5" x14ac:dyDescent="0.3">
      <c r="B24" s="51"/>
      <c r="C24" s="56"/>
      <c r="D24" s="56"/>
      <c r="E24" s="56"/>
      <c r="F24" s="56"/>
      <c r="G24" s="56"/>
      <c r="H24" s="56"/>
      <c r="I24" s="56"/>
      <c r="J24" s="20"/>
      <c r="K24" s="20"/>
      <c r="L24" s="20"/>
    </row>
    <row r="25" spans="2:12" ht="16.5" x14ac:dyDescent="0.3">
      <c r="B25" s="51"/>
      <c r="C25" s="56"/>
      <c r="D25" s="56"/>
      <c r="E25" s="56"/>
      <c r="F25" s="56"/>
      <c r="G25" s="56"/>
      <c r="H25" s="56"/>
      <c r="I25" s="56"/>
      <c r="J25" s="20"/>
      <c r="K25" s="20"/>
      <c r="L25" s="20"/>
    </row>
    <row r="26" spans="2:12" x14ac:dyDescent="0.25">
      <c r="C26" s="20"/>
      <c r="D26" s="20"/>
      <c r="E26" s="20"/>
      <c r="F26" s="20"/>
      <c r="G26" s="20"/>
      <c r="H26" s="20"/>
      <c r="I26" s="20"/>
      <c r="J26" s="20"/>
      <c r="K26" s="20"/>
      <c r="L26" s="20"/>
    </row>
    <row r="27" spans="2:12" x14ac:dyDescent="0.25">
      <c r="C27" s="20"/>
      <c r="D27" s="20"/>
      <c r="E27" s="20"/>
      <c r="F27" s="20"/>
      <c r="G27" s="20"/>
      <c r="H27" s="20"/>
      <c r="I27" s="20"/>
      <c r="J27" s="20"/>
      <c r="K27" s="20"/>
      <c r="L27" s="20"/>
    </row>
    <row r="28" spans="2:12" x14ac:dyDescent="0.25">
      <c r="C28" s="20"/>
      <c r="D28" s="20"/>
      <c r="E28" s="20"/>
      <c r="F28" s="20"/>
      <c r="G28" s="20"/>
      <c r="H28" s="20"/>
      <c r="I28" s="20"/>
      <c r="J28" s="20"/>
      <c r="K28" s="20"/>
      <c r="L28" s="20"/>
    </row>
    <row r="29" spans="2:12" x14ac:dyDescent="0.25">
      <c r="C29" s="20"/>
      <c r="D29" s="20"/>
      <c r="E29" s="20"/>
      <c r="F29" s="20"/>
      <c r="G29" s="20"/>
      <c r="H29" s="20"/>
      <c r="I29" s="20"/>
      <c r="J29" s="20"/>
      <c r="K29" s="20"/>
      <c r="L29" s="20"/>
    </row>
    <row r="30" spans="2:12" x14ac:dyDescent="0.25">
      <c r="C30" s="20"/>
      <c r="D30" s="20"/>
      <c r="E30" s="20"/>
      <c r="F30" s="20"/>
      <c r="G30" s="20"/>
      <c r="H30" s="20"/>
      <c r="I30" s="20"/>
      <c r="J30" s="20"/>
      <c r="K30" s="20"/>
      <c r="L30" s="20"/>
    </row>
    <row r="31" spans="2:12" x14ac:dyDescent="0.25">
      <c r="C31" s="20"/>
      <c r="D31" s="20"/>
      <c r="E31" s="20"/>
      <c r="F31" s="20"/>
      <c r="G31" s="20"/>
      <c r="H31" s="20"/>
      <c r="I31" s="20"/>
      <c r="J31" s="20"/>
      <c r="K31" s="20"/>
      <c r="L31" s="20"/>
    </row>
    <row r="32" spans="2:12" x14ac:dyDescent="0.25">
      <c r="C32" s="20"/>
      <c r="D32" s="20"/>
      <c r="E32" s="20"/>
      <c r="F32" s="20"/>
      <c r="G32" s="20"/>
      <c r="H32" s="20"/>
      <c r="I32" s="20"/>
      <c r="J32" s="20"/>
      <c r="K32" s="20"/>
      <c r="L32" s="20"/>
    </row>
    <row r="33" spans="3:12" x14ac:dyDescent="0.25">
      <c r="C33" s="20"/>
      <c r="D33" s="20"/>
      <c r="E33" s="20"/>
      <c r="F33" s="20"/>
      <c r="G33" s="20"/>
      <c r="H33" s="20"/>
      <c r="I33" s="20"/>
      <c r="J33" s="20"/>
      <c r="K33" s="20"/>
      <c r="L33" s="20"/>
    </row>
    <row r="34" spans="3:12" x14ac:dyDescent="0.25">
      <c r="C34" s="20"/>
      <c r="D34" s="20"/>
      <c r="E34" s="20"/>
      <c r="F34" s="20"/>
      <c r="G34" s="20"/>
      <c r="H34" s="20"/>
      <c r="I34" s="20"/>
      <c r="J34" s="20"/>
      <c r="K34" s="20"/>
      <c r="L34" s="20"/>
    </row>
    <row r="35" spans="3:12" x14ac:dyDescent="0.25">
      <c r="C35" s="20"/>
      <c r="D35" s="20"/>
      <c r="E35" s="20"/>
      <c r="F35" s="20"/>
      <c r="G35" s="20"/>
      <c r="H35" s="20"/>
      <c r="I35" s="20"/>
      <c r="J35" s="20"/>
      <c r="K35" s="20"/>
      <c r="L35" s="20"/>
    </row>
    <row r="36" spans="3:12" x14ac:dyDescent="0.25">
      <c r="C36" s="20"/>
      <c r="D36" s="20"/>
      <c r="E36" s="20"/>
      <c r="F36" s="20"/>
      <c r="G36" s="20"/>
      <c r="H36" s="20"/>
      <c r="I36" s="20"/>
      <c r="J36" s="20"/>
      <c r="K36" s="20"/>
      <c r="L36" s="20"/>
    </row>
    <row r="37" spans="3:12" x14ac:dyDescent="0.25">
      <c r="C37" s="20"/>
      <c r="D37" s="20"/>
      <c r="E37" s="20"/>
      <c r="F37" s="20"/>
      <c r="G37" s="20"/>
      <c r="H37" s="20"/>
      <c r="I37" s="20"/>
      <c r="J37" s="20"/>
      <c r="K37" s="20"/>
      <c r="L37" s="20"/>
    </row>
    <row r="38" spans="3:12" x14ac:dyDescent="0.25">
      <c r="C38" s="20"/>
      <c r="D38" s="20"/>
      <c r="E38" s="20"/>
      <c r="F38" s="20"/>
      <c r="G38" s="20"/>
      <c r="H38" s="20"/>
      <c r="I38" s="20"/>
      <c r="J38" s="20"/>
      <c r="K38" s="20"/>
      <c r="L38" s="20"/>
    </row>
    <row r="39" spans="3:12" x14ac:dyDescent="0.25">
      <c r="C39" s="20"/>
      <c r="D39" s="20"/>
      <c r="E39" s="20"/>
      <c r="F39" s="20"/>
      <c r="G39" s="20"/>
      <c r="H39" s="20"/>
      <c r="I39" s="20"/>
      <c r="J39" s="20"/>
      <c r="K39" s="20"/>
      <c r="L39" s="20"/>
    </row>
    <row r="40" spans="3:12" x14ac:dyDescent="0.25">
      <c r="C40" s="20"/>
      <c r="D40" s="20"/>
      <c r="E40" s="20"/>
      <c r="F40" s="20"/>
      <c r="G40" s="20"/>
      <c r="H40" s="20"/>
      <c r="I40" s="20"/>
      <c r="J40" s="20"/>
      <c r="K40" s="20"/>
      <c r="L40" s="20"/>
    </row>
    <row r="41" spans="3:12" x14ac:dyDescent="0.25">
      <c r="C41" s="20"/>
      <c r="D41" s="20"/>
      <c r="E41" s="20"/>
      <c r="F41" s="20"/>
      <c r="G41" s="20"/>
      <c r="H41" s="20"/>
      <c r="I41" s="20"/>
      <c r="J41" s="20"/>
      <c r="K41" s="20"/>
      <c r="L41" s="20"/>
    </row>
    <row r="42" spans="3:12" x14ac:dyDescent="0.25">
      <c r="C42" s="20"/>
      <c r="D42" s="20"/>
      <c r="E42" s="20"/>
      <c r="F42" s="20"/>
      <c r="G42" s="20"/>
      <c r="H42" s="20"/>
      <c r="I42" s="20"/>
      <c r="J42" s="20"/>
      <c r="K42" s="20"/>
      <c r="L42" s="20"/>
    </row>
    <row r="43" spans="3:12" x14ac:dyDescent="0.25">
      <c r="C43" s="20"/>
      <c r="D43" s="20"/>
      <c r="E43" s="20"/>
      <c r="F43" s="20"/>
      <c r="G43" s="20"/>
      <c r="H43" s="20"/>
      <c r="I43" s="20"/>
      <c r="J43" s="20"/>
      <c r="K43" s="20"/>
      <c r="L43" s="20"/>
    </row>
    <row r="44" spans="3:12" x14ac:dyDescent="0.25">
      <c r="C44" s="20"/>
      <c r="D44" s="20"/>
      <c r="E44" s="20"/>
      <c r="F44" s="20"/>
      <c r="G44" s="20"/>
      <c r="H44" s="20"/>
      <c r="I44" s="20"/>
      <c r="J44" s="20"/>
      <c r="K44" s="20"/>
      <c r="L44" s="20"/>
    </row>
    <row r="45" spans="3:12" x14ac:dyDescent="0.25">
      <c r="C45" s="20"/>
      <c r="D45" s="20"/>
      <c r="E45" s="20"/>
      <c r="F45" s="20"/>
      <c r="G45" s="20"/>
      <c r="H45" s="20"/>
      <c r="I45" s="20"/>
      <c r="J45" s="20"/>
      <c r="K45" s="20"/>
      <c r="L45" s="20"/>
    </row>
    <row r="46" spans="3:12" x14ac:dyDescent="0.25">
      <c r="C46" s="20"/>
      <c r="D46" s="20"/>
      <c r="E46" s="20"/>
      <c r="F46" s="20"/>
      <c r="G46" s="20"/>
      <c r="H46" s="20"/>
      <c r="I46" s="20"/>
      <c r="J46" s="20"/>
      <c r="K46" s="20"/>
      <c r="L46" s="20"/>
    </row>
    <row r="47" spans="3:12" x14ac:dyDescent="0.25">
      <c r="C47" s="20"/>
      <c r="D47" s="20"/>
      <c r="E47" s="20"/>
      <c r="F47" s="20"/>
      <c r="G47" s="20"/>
      <c r="H47" s="20"/>
      <c r="I47" s="20"/>
      <c r="J47" s="20"/>
      <c r="K47" s="20"/>
      <c r="L47" s="20"/>
    </row>
    <row r="48" spans="3:12" x14ac:dyDescent="0.25">
      <c r="C48" s="20"/>
      <c r="D48" s="20"/>
      <c r="E48" s="20"/>
      <c r="F48" s="20"/>
      <c r="G48" s="20"/>
      <c r="H48" s="20"/>
      <c r="I48" s="20"/>
      <c r="J48" s="20"/>
      <c r="K48" s="20"/>
      <c r="L48" s="20"/>
    </row>
    <row r="49" spans="3:12" x14ac:dyDescent="0.25">
      <c r="C49" s="20"/>
      <c r="D49" s="20"/>
      <c r="E49" s="20"/>
      <c r="F49" s="20"/>
      <c r="G49" s="20"/>
      <c r="H49" s="20"/>
      <c r="I49" s="20"/>
      <c r="J49" s="20"/>
      <c r="K49" s="20"/>
      <c r="L49" s="20"/>
    </row>
    <row r="50" spans="3:12" x14ac:dyDescent="0.25">
      <c r="C50" s="20"/>
      <c r="D50" s="20"/>
      <c r="E50" s="20"/>
      <c r="F50" s="20"/>
      <c r="G50" s="20"/>
      <c r="H50" s="20"/>
      <c r="I50" s="20"/>
      <c r="J50" s="20"/>
      <c r="K50" s="20"/>
      <c r="L50" s="20"/>
    </row>
    <row r="51" spans="3:12" x14ac:dyDescent="0.25">
      <c r="C51" s="20"/>
      <c r="D51" s="20"/>
      <c r="E51" s="20"/>
      <c r="F51" s="20"/>
      <c r="G51" s="20"/>
      <c r="H51" s="20"/>
      <c r="I51" s="20"/>
      <c r="J51" s="20"/>
      <c r="K51" s="20"/>
      <c r="L51" s="20"/>
    </row>
    <row r="52" spans="3:12" x14ac:dyDescent="0.25">
      <c r="C52" s="20"/>
      <c r="D52" s="20"/>
      <c r="E52" s="20"/>
      <c r="F52" s="20"/>
      <c r="G52" s="20"/>
      <c r="H52" s="20"/>
      <c r="I52" s="20"/>
      <c r="J52" s="20"/>
      <c r="K52" s="20"/>
      <c r="L52" s="20"/>
    </row>
    <row r="53" spans="3:12" x14ac:dyDescent="0.25">
      <c r="C53" s="20"/>
      <c r="D53" s="20"/>
      <c r="E53" s="20"/>
      <c r="F53" s="20"/>
      <c r="G53" s="20"/>
      <c r="H53" s="20"/>
      <c r="I53" s="20"/>
      <c r="J53" s="20"/>
      <c r="K53" s="20"/>
      <c r="L53" s="20"/>
    </row>
    <row r="54" spans="3:12" x14ac:dyDescent="0.25">
      <c r="C54" s="20"/>
      <c r="D54" s="20"/>
      <c r="E54" s="20"/>
      <c r="F54" s="20"/>
      <c r="G54" s="20"/>
      <c r="H54" s="20"/>
      <c r="I54" s="20"/>
      <c r="J54" s="20"/>
      <c r="K54" s="20"/>
      <c r="L54" s="20"/>
    </row>
    <row r="55" spans="3:12" x14ac:dyDescent="0.25">
      <c r="C55" s="20"/>
      <c r="D55" s="20"/>
      <c r="E55" s="20"/>
      <c r="F55" s="20"/>
      <c r="G55" s="20"/>
      <c r="H55" s="20"/>
      <c r="I55" s="20"/>
      <c r="J55" s="20"/>
      <c r="K55" s="20"/>
      <c r="L55" s="20"/>
    </row>
    <row r="56" spans="3:12" x14ac:dyDescent="0.25">
      <c r="C56" s="20"/>
      <c r="D56" s="20"/>
      <c r="E56" s="20"/>
      <c r="F56" s="20"/>
      <c r="G56" s="20"/>
      <c r="H56" s="20"/>
      <c r="I56" s="20"/>
      <c r="J56" s="20"/>
      <c r="K56" s="20"/>
      <c r="L56" s="20"/>
    </row>
    <row r="57" spans="3:12" x14ac:dyDescent="0.25">
      <c r="C57" s="20"/>
      <c r="D57" s="20"/>
      <c r="E57" s="20"/>
      <c r="F57" s="20"/>
      <c r="G57" s="20"/>
      <c r="H57" s="20"/>
      <c r="I57" s="20"/>
      <c r="J57" s="20"/>
      <c r="K57" s="20"/>
      <c r="L57" s="20"/>
    </row>
    <row r="58" spans="3:12" x14ac:dyDescent="0.25">
      <c r="C58" s="20"/>
      <c r="D58" s="20"/>
      <c r="E58" s="20"/>
      <c r="F58" s="20"/>
      <c r="G58" s="20"/>
      <c r="H58" s="20"/>
      <c r="I58" s="20"/>
      <c r="J58" s="20"/>
      <c r="K58" s="20"/>
      <c r="L58" s="20"/>
    </row>
    <row r="59" spans="3:12" x14ac:dyDescent="0.25">
      <c r="C59" s="20"/>
      <c r="D59" s="20"/>
      <c r="E59" s="20"/>
      <c r="F59" s="20"/>
      <c r="G59" s="20"/>
      <c r="H59" s="20"/>
      <c r="I59" s="20"/>
      <c r="J59" s="20"/>
      <c r="K59" s="20"/>
      <c r="L59" s="20"/>
    </row>
    <row r="60" spans="3:12" x14ac:dyDescent="0.25">
      <c r="C60" s="20"/>
      <c r="D60" s="20"/>
      <c r="E60" s="20"/>
      <c r="F60" s="20"/>
      <c r="G60" s="20"/>
      <c r="H60" s="20"/>
      <c r="I60" s="20"/>
      <c r="J60" s="20"/>
      <c r="K60" s="20"/>
      <c r="L60" s="20"/>
    </row>
    <row r="61" spans="3:12" x14ac:dyDescent="0.25">
      <c r="C61" s="20"/>
      <c r="D61" s="20"/>
      <c r="E61" s="20"/>
      <c r="F61" s="20"/>
      <c r="G61" s="20"/>
      <c r="H61" s="20"/>
      <c r="I61" s="20"/>
      <c r="J61" s="20"/>
      <c r="K61" s="20"/>
      <c r="L61" s="20"/>
    </row>
    <row r="62" spans="3:12" x14ac:dyDescent="0.25">
      <c r="C62" s="20"/>
      <c r="D62" s="20"/>
      <c r="E62" s="20"/>
      <c r="F62" s="20"/>
      <c r="G62" s="20"/>
      <c r="H62" s="20"/>
      <c r="I62" s="20"/>
      <c r="J62" s="20"/>
      <c r="K62" s="20"/>
      <c r="L62" s="20"/>
    </row>
    <row r="63" spans="3:12" x14ac:dyDescent="0.25">
      <c r="C63" s="20"/>
      <c r="D63" s="20"/>
      <c r="E63" s="20"/>
      <c r="F63" s="20"/>
      <c r="G63" s="20"/>
      <c r="H63" s="20"/>
      <c r="I63" s="20"/>
      <c r="J63" s="20"/>
      <c r="K63" s="20"/>
      <c r="L63" s="20"/>
    </row>
    <row r="64" spans="3:12" x14ac:dyDescent="0.25">
      <c r="C64" s="20"/>
      <c r="D64" s="20"/>
      <c r="E64" s="20"/>
      <c r="F64" s="20"/>
      <c r="G64" s="20"/>
      <c r="H64" s="20"/>
      <c r="I64" s="20"/>
      <c r="J64" s="20"/>
      <c r="K64" s="20"/>
      <c r="L64" s="20"/>
    </row>
    <row r="65" spans="3:12" x14ac:dyDescent="0.25">
      <c r="C65" s="20"/>
      <c r="D65" s="20"/>
      <c r="E65" s="20"/>
      <c r="F65" s="20"/>
      <c r="G65" s="20"/>
      <c r="H65" s="20"/>
      <c r="I65" s="20"/>
      <c r="J65" s="20"/>
      <c r="K65" s="20"/>
      <c r="L65" s="20"/>
    </row>
    <row r="66" spans="3:12" x14ac:dyDescent="0.25">
      <c r="C66" s="20"/>
      <c r="D66" s="20"/>
      <c r="E66" s="20"/>
      <c r="F66" s="20"/>
      <c r="G66" s="20"/>
      <c r="H66" s="20"/>
      <c r="I66" s="20"/>
      <c r="J66" s="20"/>
      <c r="K66" s="20"/>
      <c r="L66" s="20"/>
    </row>
    <row r="67" spans="3:12" x14ac:dyDescent="0.25">
      <c r="C67" s="20"/>
      <c r="D67" s="20"/>
      <c r="E67" s="20"/>
      <c r="F67" s="20"/>
      <c r="G67" s="20"/>
      <c r="H67" s="20"/>
      <c r="I67" s="20"/>
      <c r="J67" s="20"/>
      <c r="K67" s="20"/>
      <c r="L67" s="20"/>
    </row>
  </sheetData>
  <mergeCells count="3">
    <mergeCell ref="C23:H23"/>
    <mergeCell ref="B20:H20"/>
    <mergeCell ref="B21:H21"/>
  </mergeCells>
  <pageMargins left="0.25" right="0.25" top="0.75" bottom="0.75" header="0.3" footer="0.3"/>
  <pageSetup scale="9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B7:K70"/>
  <sheetViews>
    <sheetView zoomScaleNormal="100" workbookViewId="0">
      <selection activeCell="D23" sqref="D23"/>
    </sheetView>
  </sheetViews>
  <sheetFormatPr defaultRowHeight="15" x14ac:dyDescent="0.25"/>
  <cols>
    <col min="2" max="2" width="13.140625" customWidth="1"/>
    <col min="3" max="3" width="21.140625" customWidth="1"/>
    <col min="4" max="4" width="23.42578125" customWidth="1"/>
    <col min="5" max="5" width="27.140625" customWidth="1"/>
    <col min="6" max="6" width="20" customWidth="1"/>
    <col min="7" max="7" width="19.42578125" customWidth="1"/>
    <col min="8" max="8" width="14.28515625" hidden="1" customWidth="1"/>
    <col min="9" max="9" width="15.28515625" hidden="1" customWidth="1"/>
    <col min="10" max="10" width="20" hidden="1" customWidth="1"/>
    <col min="11" max="11" width="22" customWidth="1"/>
  </cols>
  <sheetData>
    <row r="7" spans="2:11" ht="14.45" x14ac:dyDescent="0.3">
      <c r="K7" s="42" t="s">
        <v>1</v>
      </c>
    </row>
    <row r="8" spans="2:11" ht="24.75" customHeight="1" x14ac:dyDescent="0.3">
      <c r="B8" s="146" t="s">
        <v>91</v>
      </c>
      <c r="C8" s="147"/>
      <c r="D8" s="147"/>
      <c r="E8" s="147"/>
      <c r="F8" s="147"/>
      <c r="G8" s="147"/>
      <c r="H8" s="147"/>
      <c r="I8" s="147"/>
      <c r="J8" s="147"/>
      <c r="K8" s="148"/>
    </row>
    <row r="10" spans="2:11" ht="28.9" x14ac:dyDescent="0.3">
      <c r="B10" s="43" t="s">
        <v>92</v>
      </c>
      <c r="C10" s="43" t="s">
        <v>93</v>
      </c>
      <c r="D10" s="43" t="s">
        <v>94</v>
      </c>
      <c r="E10" s="43" t="s">
        <v>95</v>
      </c>
      <c r="F10" s="44" t="s">
        <v>96</v>
      </c>
      <c r="G10" s="45" t="s">
        <v>97</v>
      </c>
      <c r="H10" s="46" t="s">
        <v>98</v>
      </c>
      <c r="I10" s="46" t="s">
        <v>99</v>
      </c>
      <c r="J10" s="46" t="s">
        <v>100</v>
      </c>
      <c r="K10" s="46" t="s">
        <v>101</v>
      </c>
    </row>
    <row r="11" spans="2:11" ht="35.1" customHeight="1" x14ac:dyDescent="0.25">
      <c r="B11" s="47">
        <v>1</v>
      </c>
      <c r="C11" s="48" t="s">
        <v>102</v>
      </c>
      <c r="D11" s="48">
        <v>391.5</v>
      </c>
      <c r="E11" s="47" t="s">
        <v>103</v>
      </c>
      <c r="F11" s="49" t="s">
        <v>104</v>
      </c>
      <c r="G11" s="48" t="s">
        <v>105</v>
      </c>
      <c r="H11" s="47">
        <v>2.0499999999999998</v>
      </c>
      <c r="I11" s="47" t="s">
        <v>106</v>
      </c>
      <c r="J11" s="47" t="s">
        <v>106</v>
      </c>
      <c r="K11" s="47">
        <v>2.0499999999999998</v>
      </c>
    </row>
    <row r="12" spans="2:11" ht="35.1" customHeight="1" x14ac:dyDescent="0.25">
      <c r="B12" s="47">
        <v>2</v>
      </c>
      <c r="C12" s="48" t="s">
        <v>107</v>
      </c>
      <c r="D12" s="48">
        <v>54</v>
      </c>
      <c r="E12" s="47" t="s">
        <v>103</v>
      </c>
      <c r="F12" s="47" t="s">
        <v>108</v>
      </c>
      <c r="G12" s="48" t="s">
        <v>105</v>
      </c>
      <c r="H12" s="47">
        <v>2.0499999999999998</v>
      </c>
      <c r="I12" s="47" t="s">
        <v>106</v>
      </c>
      <c r="J12" s="47" t="s">
        <v>106</v>
      </c>
      <c r="K12" s="47">
        <v>2.0499999999999998</v>
      </c>
    </row>
    <row r="13" spans="2:11" ht="35.1" customHeight="1" x14ac:dyDescent="0.3">
      <c r="B13" s="47">
        <v>3</v>
      </c>
      <c r="C13" s="48" t="s">
        <v>109</v>
      </c>
      <c r="D13" s="48">
        <v>12</v>
      </c>
      <c r="E13" s="47" t="s">
        <v>103</v>
      </c>
      <c r="F13" s="49" t="s">
        <v>110</v>
      </c>
      <c r="G13" s="48" t="s">
        <v>111</v>
      </c>
      <c r="H13" s="48" t="s">
        <v>112</v>
      </c>
      <c r="I13" s="47" t="s">
        <v>106</v>
      </c>
      <c r="J13" s="47" t="s">
        <v>106</v>
      </c>
      <c r="K13" s="47">
        <v>1.48</v>
      </c>
    </row>
    <row r="14" spans="2:11" ht="35.1" customHeight="1" x14ac:dyDescent="0.3">
      <c r="B14" s="47">
        <v>4</v>
      </c>
      <c r="C14" s="48" t="s">
        <v>113</v>
      </c>
      <c r="D14" s="48">
        <v>34</v>
      </c>
      <c r="E14" s="47" t="s">
        <v>103</v>
      </c>
      <c r="F14" s="49" t="s">
        <v>114</v>
      </c>
      <c r="G14" s="48" t="s">
        <v>115</v>
      </c>
      <c r="H14" s="47" t="s">
        <v>106</v>
      </c>
      <c r="I14" s="48" t="s">
        <v>116</v>
      </c>
      <c r="J14" s="47"/>
      <c r="K14" s="47" t="s">
        <v>117</v>
      </c>
    </row>
    <row r="15" spans="2:11" ht="28.9" customHeight="1" x14ac:dyDescent="0.3">
      <c r="B15" s="109"/>
      <c r="C15" s="48" t="s">
        <v>90</v>
      </c>
      <c r="D15" s="110">
        <f>SUM(D11:D14)</f>
        <v>491.5</v>
      </c>
      <c r="E15" s="109"/>
      <c r="F15" s="109"/>
      <c r="G15" s="109"/>
      <c r="H15" s="109"/>
      <c r="I15" s="109"/>
      <c r="J15" s="109"/>
      <c r="K15" s="109"/>
    </row>
    <row r="16" spans="2:11" ht="14.45" customHeight="1" x14ac:dyDescent="0.25">
      <c r="B16" s="111"/>
      <c r="C16" s="112"/>
      <c r="D16" s="113"/>
      <c r="E16" s="111"/>
      <c r="F16" s="111"/>
      <c r="G16" s="111"/>
      <c r="H16" s="111"/>
      <c r="I16" s="111"/>
      <c r="J16" s="111"/>
      <c r="K16" s="111"/>
    </row>
    <row r="17" spans="2:11" x14ac:dyDescent="0.25">
      <c r="B17" s="20" t="s">
        <v>118</v>
      </c>
      <c r="C17" s="50" t="s">
        <v>119</v>
      </c>
      <c r="D17" s="20"/>
      <c r="E17" s="20"/>
      <c r="F17" s="20"/>
      <c r="G17" s="20"/>
      <c r="H17" s="20"/>
      <c r="I17" s="20"/>
      <c r="J17" s="20"/>
      <c r="K17" s="20"/>
    </row>
    <row r="18" spans="2:11" x14ac:dyDescent="0.25">
      <c r="B18" s="20"/>
      <c r="C18" s="50" t="s">
        <v>120</v>
      </c>
      <c r="D18" s="20"/>
      <c r="E18" s="20"/>
      <c r="F18" s="20"/>
      <c r="G18" s="20"/>
      <c r="H18" s="20"/>
      <c r="I18" s="20"/>
      <c r="J18" s="20"/>
      <c r="K18" s="20"/>
    </row>
    <row r="19" spans="2:11" x14ac:dyDescent="0.25">
      <c r="B19" s="20"/>
      <c r="C19" s="50"/>
      <c r="D19" s="20"/>
      <c r="E19" s="20"/>
      <c r="F19" s="20"/>
      <c r="G19" s="20"/>
      <c r="H19" s="20"/>
      <c r="I19" s="20"/>
      <c r="J19" s="20"/>
      <c r="K19" s="20"/>
    </row>
    <row r="20" spans="2:11" x14ac:dyDescent="0.25">
      <c r="B20" s="20"/>
      <c r="C20" s="20"/>
      <c r="D20" s="20"/>
      <c r="E20" s="20"/>
      <c r="F20" s="20"/>
      <c r="G20" s="20"/>
      <c r="H20" s="20"/>
      <c r="I20" s="20"/>
      <c r="J20" s="20"/>
      <c r="K20" s="20"/>
    </row>
    <row r="21" spans="2:11" x14ac:dyDescent="0.25">
      <c r="B21" s="20"/>
      <c r="C21" s="20"/>
      <c r="D21" s="20"/>
      <c r="E21" s="20"/>
      <c r="F21" s="20"/>
      <c r="G21" s="20"/>
      <c r="H21" s="20"/>
      <c r="I21" s="20"/>
      <c r="J21" s="20"/>
      <c r="K21" s="20"/>
    </row>
    <row r="22" spans="2:11" x14ac:dyDescent="0.25">
      <c r="B22" s="20"/>
      <c r="C22" s="20"/>
      <c r="D22" s="20"/>
      <c r="E22" s="20"/>
      <c r="F22" s="20"/>
      <c r="G22" s="20"/>
      <c r="H22" s="20"/>
      <c r="I22" s="20"/>
      <c r="J22" s="20"/>
      <c r="K22" s="20"/>
    </row>
    <row r="23" spans="2:11" x14ac:dyDescent="0.25">
      <c r="B23" s="20"/>
      <c r="C23" s="20"/>
      <c r="D23" s="20"/>
      <c r="E23" s="20"/>
      <c r="F23" s="20"/>
      <c r="G23" s="20"/>
      <c r="H23" s="20"/>
      <c r="I23" s="20"/>
      <c r="J23" s="20"/>
      <c r="K23" s="20"/>
    </row>
    <row r="24" spans="2:11" x14ac:dyDescent="0.25">
      <c r="B24" s="20"/>
      <c r="C24" s="20"/>
      <c r="D24" s="20"/>
      <c r="E24" s="20"/>
      <c r="F24" s="20"/>
      <c r="G24" s="20"/>
      <c r="H24" s="20"/>
      <c r="I24" s="20"/>
      <c r="J24" s="20"/>
      <c r="K24" s="20"/>
    </row>
    <row r="25" spans="2:11" x14ac:dyDescent="0.25">
      <c r="B25" s="20"/>
      <c r="C25" s="20"/>
      <c r="D25" s="20"/>
      <c r="E25" s="20"/>
      <c r="F25" s="20"/>
      <c r="G25" s="20"/>
      <c r="H25" s="20"/>
      <c r="I25" s="20"/>
      <c r="J25" s="20"/>
      <c r="K25" s="20"/>
    </row>
    <row r="26" spans="2:11" x14ac:dyDescent="0.25">
      <c r="B26" s="20"/>
      <c r="C26" s="20"/>
      <c r="D26" s="20"/>
      <c r="E26" s="20"/>
      <c r="F26" s="20"/>
      <c r="G26" s="20"/>
      <c r="H26" s="20"/>
      <c r="I26" s="20"/>
      <c r="J26" s="20"/>
      <c r="K26" s="20"/>
    </row>
    <row r="27" spans="2:11" x14ac:dyDescent="0.25">
      <c r="B27" s="20"/>
      <c r="C27" s="20"/>
      <c r="D27" s="20"/>
      <c r="E27" s="20"/>
      <c r="F27" s="20"/>
      <c r="G27" s="20"/>
      <c r="H27" s="20"/>
      <c r="I27" s="20"/>
      <c r="J27" s="20"/>
      <c r="K27" s="20"/>
    </row>
    <row r="28" spans="2:11" x14ac:dyDescent="0.25">
      <c r="B28" s="20"/>
      <c r="C28" s="20"/>
      <c r="D28" s="20"/>
      <c r="E28" s="20"/>
      <c r="F28" s="20"/>
      <c r="G28" s="20"/>
      <c r="H28" s="20"/>
      <c r="I28" s="20"/>
      <c r="J28" s="20"/>
      <c r="K28" s="20"/>
    </row>
    <row r="29" spans="2:11" x14ac:dyDescent="0.25">
      <c r="B29" s="20"/>
      <c r="C29" s="20"/>
      <c r="D29" s="20"/>
      <c r="E29" s="20"/>
      <c r="F29" s="20"/>
      <c r="G29" s="20"/>
      <c r="H29" s="20"/>
      <c r="I29" s="20"/>
      <c r="J29" s="20"/>
      <c r="K29" s="20"/>
    </row>
    <row r="30" spans="2:11" x14ac:dyDescent="0.25">
      <c r="B30" s="20"/>
      <c r="C30" s="20"/>
      <c r="D30" s="20"/>
      <c r="E30" s="20"/>
      <c r="F30" s="20"/>
      <c r="G30" s="20"/>
      <c r="H30" s="20"/>
      <c r="I30" s="20"/>
      <c r="J30" s="20"/>
      <c r="K30" s="20"/>
    </row>
    <row r="31" spans="2:11" x14ac:dyDescent="0.25">
      <c r="B31" s="20"/>
      <c r="C31" s="20"/>
      <c r="D31" s="20"/>
      <c r="E31" s="20"/>
      <c r="F31" s="20"/>
      <c r="G31" s="20"/>
      <c r="H31" s="20"/>
      <c r="I31" s="20"/>
      <c r="J31" s="20"/>
      <c r="K31" s="20"/>
    </row>
    <row r="32" spans="2:11" x14ac:dyDescent="0.25">
      <c r="B32" s="20"/>
      <c r="C32" s="20"/>
      <c r="D32" s="20"/>
      <c r="E32" s="20"/>
      <c r="F32" s="20"/>
      <c r="G32" s="20"/>
      <c r="H32" s="20"/>
      <c r="I32" s="20"/>
      <c r="J32" s="20"/>
      <c r="K32" s="20"/>
    </row>
    <row r="33" spans="2:11" x14ac:dyDescent="0.25">
      <c r="B33" s="20"/>
      <c r="C33" s="20"/>
      <c r="D33" s="20"/>
      <c r="E33" s="20"/>
      <c r="F33" s="20"/>
      <c r="G33" s="20"/>
      <c r="H33" s="20"/>
      <c r="I33" s="20"/>
      <c r="J33" s="20"/>
      <c r="K33" s="20"/>
    </row>
    <row r="34" spans="2:11" x14ac:dyDescent="0.25">
      <c r="B34" s="20"/>
      <c r="C34" s="20"/>
      <c r="D34" s="20"/>
      <c r="E34" s="20"/>
      <c r="F34" s="20"/>
      <c r="G34" s="20"/>
      <c r="H34" s="20"/>
      <c r="I34" s="20"/>
      <c r="J34" s="20"/>
      <c r="K34" s="20"/>
    </row>
    <row r="35" spans="2:11" x14ac:dyDescent="0.25">
      <c r="B35" s="20"/>
      <c r="C35" s="20"/>
      <c r="D35" s="20"/>
      <c r="E35" s="20"/>
      <c r="F35" s="20"/>
      <c r="G35" s="20"/>
      <c r="H35" s="20"/>
      <c r="I35" s="20"/>
      <c r="J35" s="20"/>
      <c r="K35" s="20"/>
    </row>
    <row r="36" spans="2:11" x14ac:dyDescent="0.25">
      <c r="B36" s="20"/>
      <c r="C36" s="20"/>
      <c r="D36" s="20"/>
      <c r="E36" s="20"/>
      <c r="F36" s="20"/>
      <c r="G36" s="20"/>
      <c r="H36" s="20"/>
      <c r="I36" s="20"/>
      <c r="J36" s="20"/>
      <c r="K36" s="20"/>
    </row>
    <row r="37" spans="2:11" x14ac:dyDescent="0.25">
      <c r="B37" s="20"/>
      <c r="C37" s="20"/>
      <c r="D37" s="20"/>
      <c r="E37" s="20"/>
      <c r="F37" s="20"/>
      <c r="G37" s="20"/>
      <c r="H37" s="20"/>
      <c r="I37" s="20"/>
      <c r="J37" s="20"/>
      <c r="K37" s="20"/>
    </row>
    <row r="38" spans="2:11" x14ac:dyDescent="0.25">
      <c r="B38" s="20"/>
      <c r="C38" s="20"/>
      <c r="D38" s="20"/>
      <c r="E38" s="20"/>
      <c r="F38" s="20"/>
      <c r="G38" s="20"/>
      <c r="H38" s="20"/>
      <c r="I38" s="20"/>
      <c r="J38" s="20"/>
      <c r="K38" s="20"/>
    </row>
    <row r="39" spans="2:11" x14ac:dyDescent="0.25">
      <c r="B39" s="20"/>
      <c r="C39" s="20"/>
      <c r="D39" s="20"/>
      <c r="E39" s="20"/>
      <c r="F39" s="20"/>
      <c r="G39" s="20"/>
      <c r="H39" s="20"/>
      <c r="I39" s="20"/>
      <c r="J39" s="20"/>
      <c r="K39" s="20"/>
    </row>
    <row r="40" spans="2:11" x14ac:dyDescent="0.25">
      <c r="B40" s="20"/>
      <c r="C40" s="20"/>
      <c r="D40" s="20"/>
      <c r="E40" s="20"/>
      <c r="F40" s="20"/>
      <c r="G40" s="20"/>
      <c r="H40" s="20"/>
      <c r="I40" s="20"/>
      <c r="J40" s="20"/>
      <c r="K40" s="20"/>
    </row>
    <row r="41" spans="2:11" x14ac:dyDescent="0.25">
      <c r="B41" s="20"/>
      <c r="C41" s="20"/>
      <c r="D41" s="20"/>
      <c r="E41" s="20"/>
      <c r="F41" s="20"/>
      <c r="G41" s="20"/>
      <c r="H41" s="20"/>
      <c r="I41" s="20"/>
      <c r="J41" s="20"/>
      <c r="K41" s="20"/>
    </row>
    <row r="42" spans="2:11" x14ac:dyDescent="0.25">
      <c r="B42" s="20"/>
      <c r="C42" s="20"/>
      <c r="D42" s="20"/>
      <c r="E42" s="20"/>
      <c r="F42" s="20"/>
      <c r="G42" s="20"/>
      <c r="H42" s="20"/>
      <c r="I42" s="20"/>
      <c r="J42" s="20"/>
      <c r="K42" s="20"/>
    </row>
    <row r="43" spans="2:11" x14ac:dyDescent="0.25">
      <c r="B43" s="20"/>
      <c r="C43" s="20"/>
      <c r="D43" s="20"/>
      <c r="E43" s="20"/>
      <c r="F43" s="20"/>
      <c r="G43" s="20"/>
      <c r="H43" s="20"/>
      <c r="I43" s="20"/>
      <c r="J43" s="20"/>
      <c r="K43" s="20"/>
    </row>
    <row r="44" spans="2:11" x14ac:dyDescent="0.25">
      <c r="B44" s="20"/>
      <c r="C44" s="20"/>
      <c r="D44" s="20"/>
      <c r="E44" s="20"/>
      <c r="F44" s="20"/>
      <c r="G44" s="20"/>
      <c r="H44" s="20"/>
      <c r="I44" s="20"/>
      <c r="J44" s="20"/>
      <c r="K44" s="20"/>
    </row>
    <row r="45" spans="2:11" x14ac:dyDescent="0.25">
      <c r="B45" s="20"/>
      <c r="C45" s="20"/>
      <c r="D45" s="20"/>
      <c r="E45" s="20"/>
      <c r="F45" s="20"/>
      <c r="G45" s="20"/>
      <c r="H45" s="20"/>
      <c r="I45" s="20"/>
      <c r="J45" s="20"/>
      <c r="K45" s="20"/>
    </row>
    <row r="46" spans="2:11" x14ac:dyDescent="0.25">
      <c r="B46" s="20"/>
      <c r="C46" s="20"/>
      <c r="D46" s="20"/>
      <c r="E46" s="20"/>
      <c r="F46" s="20"/>
      <c r="G46" s="20"/>
      <c r="H46" s="20"/>
      <c r="I46" s="20"/>
      <c r="J46" s="20"/>
      <c r="K46" s="20"/>
    </row>
    <row r="47" spans="2:11" x14ac:dyDescent="0.25">
      <c r="B47" s="20"/>
      <c r="C47" s="20"/>
      <c r="D47" s="20"/>
      <c r="E47" s="20"/>
      <c r="F47" s="20"/>
      <c r="G47" s="20"/>
      <c r="H47" s="20"/>
      <c r="I47" s="20"/>
      <c r="J47" s="20"/>
      <c r="K47" s="20"/>
    </row>
    <row r="48" spans="2:11" x14ac:dyDescent="0.25">
      <c r="B48" s="20"/>
      <c r="C48" s="20"/>
      <c r="D48" s="20"/>
      <c r="E48" s="20"/>
      <c r="F48" s="20"/>
      <c r="G48" s="20"/>
      <c r="H48" s="20"/>
      <c r="I48" s="20"/>
      <c r="J48" s="20"/>
      <c r="K48" s="20"/>
    </row>
    <row r="49" spans="2:11" x14ac:dyDescent="0.25">
      <c r="B49" s="20"/>
      <c r="C49" s="20"/>
      <c r="D49" s="20"/>
      <c r="E49" s="20"/>
      <c r="F49" s="20"/>
      <c r="G49" s="20"/>
      <c r="H49" s="20"/>
      <c r="I49" s="20"/>
      <c r="J49" s="20"/>
      <c r="K49" s="20"/>
    </row>
    <row r="50" spans="2:11" x14ac:dyDescent="0.25">
      <c r="B50" s="20"/>
      <c r="C50" s="20"/>
      <c r="D50" s="20"/>
      <c r="E50" s="20"/>
      <c r="F50" s="20"/>
      <c r="G50" s="20"/>
      <c r="H50" s="20"/>
      <c r="I50" s="20"/>
      <c r="J50" s="20"/>
      <c r="K50" s="20"/>
    </row>
    <row r="51" spans="2:11" x14ac:dyDescent="0.25">
      <c r="B51" s="20"/>
      <c r="C51" s="20"/>
      <c r="D51" s="20"/>
      <c r="E51" s="20"/>
      <c r="F51" s="20"/>
      <c r="G51" s="20"/>
      <c r="H51" s="20"/>
      <c r="I51" s="20"/>
      <c r="J51" s="20"/>
      <c r="K51" s="20"/>
    </row>
    <row r="52" spans="2:11" x14ac:dyDescent="0.25">
      <c r="B52" s="20"/>
      <c r="C52" s="20"/>
      <c r="D52" s="20"/>
      <c r="E52" s="20"/>
      <c r="F52" s="20"/>
      <c r="G52" s="20"/>
      <c r="H52" s="20"/>
      <c r="I52" s="20"/>
      <c r="J52" s="20"/>
      <c r="K52" s="20"/>
    </row>
    <row r="53" spans="2:11" x14ac:dyDescent="0.25">
      <c r="B53" s="20"/>
      <c r="C53" s="20"/>
      <c r="D53" s="20"/>
      <c r="E53" s="20"/>
      <c r="F53" s="20"/>
      <c r="G53" s="20"/>
      <c r="H53" s="20"/>
      <c r="I53" s="20"/>
      <c r="J53" s="20"/>
      <c r="K53" s="20"/>
    </row>
    <row r="54" spans="2:11" x14ac:dyDescent="0.25">
      <c r="B54" s="20"/>
      <c r="C54" s="20"/>
      <c r="D54" s="20"/>
      <c r="E54" s="20"/>
      <c r="F54" s="20"/>
      <c r="G54" s="20"/>
      <c r="H54" s="20"/>
      <c r="I54" s="20"/>
      <c r="J54" s="20"/>
      <c r="K54" s="20"/>
    </row>
    <row r="55" spans="2:11" x14ac:dyDescent="0.25">
      <c r="B55" s="20"/>
      <c r="C55" s="20"/>
      <c r="D55" s="20"/>
      <c r="E55" s="20"/>
      <c r="F55" s="20"/>
      <c r="G55" s="20"/>
      <c r="H55" s="20"/>
      <c r="I55" s="20"/>
      <c r="J55" s="20"/>
      <c r="K55" s="20"/>
    </row>
    <row r="56" spans="2:11" x14ac:dyDescent="0.25">
      <c r="B56" s="20"/>
      <c r="C56" s="20"/>
      <c r="D56" s="20"/>
      <c r="E56" s="20"/>
      <c r="F56" s="20"/>
      <c r="G56" s="20"/>
      <c r="H56" s="20"/>
      <c r="I56" s="20"/>
      <c r="J56" s="20"/>
      <c r="K56" s="20"/>
    </row>
    <row r="57" spans="2:11" x14ac:dyDescent="0.25">
      <c r="B57" s="20"/>
      <c r="C57" s="20"/>
      <c r="D57" s="20"/>
      <c r="E57" s="20"/>
      <c r="F57" s="20"/>
      <c r="G57" s="20"/>
      <c r="H57" s="20"/>
      <c r="I57" s="20"/>
      <c r="J57" s="20"/>
      <c r="K57" s="20"/>
    </row>
    <row r="58" spans="2:11" x14ac:dyDescent="0.25">
      <c r="B58" s="20"/>
      <c r="C58" s="20"/>
      <c r="D58" s="20"/>
      <c r="E58" s="20"/>
      <c r="F58" s="20"/>
      <c r="G58" s="20"/>
      <c r="H58" s="20"/>
      <c r="I58" s="20"/>
      <c r="J58" s="20"/>
      <c r="K58" s="20"/>
    </row>
    <row r="59" spans="2:11" x14ac:dyDescent="0.25">
      <c r="B59" s="20"/>
      <c r="C59" s="20"/>
      <c r="D59" s="20"/>
      <c r="E59" s="20"/>
      <c r="F59" s="20"/>
      <c r="G59" s="20"/>
      <c r="H59" s="20"/>
      <c r="I59" s="20"/>
      <c r="J59" s="20"/>
      <c r="K59" s="20"/>
    </row>
    <row r="60" spans="2:11" x14ac:dyDescent="0.25">
      <c r="B60" s="20"/>
      <c r="C60" s="20"/>
      <c r="D60" s="20"/>
      <c r="E60" s="20"/>
      <c r="F60" s="20"/>
      <c r="G60" s="20"/>
      <c r="H60" s="20"/>
      <c r="I60" s="20"/>
      <c r="J60" s="20"/>
      <c r="K60" s="20"/>
    </row>
    <row r="61" spans="2:11" x14ac:dyDescent="0.25">
      <c r="B61" s="20"/>
      <c r="C61" s="20"/>
      <c r="D61" s="20"/>
      <c r="E61" s="20"/>
      <c r="F61" s="20"/>
      <c r="G61" s="20"/>
      <c r="H61" s="20"/>
      <c r="I61" s="20"/>
      <c r="J61" s="20"/>
      <c r="K61" s="20"/>
    </row>
    <row r="62" spans="2:11" x14ac:dyDescent="0.25">
      <c r="B62" s="20"/>
      <c r="C62" s="20"/>
      <c r="D62" s="20"/>
      <c r="E62" s="20"/>
      <c r="F62" s="20"/>
      <c r="G62" s="20"/>
      <c r="H62" s="20"/>
      <c r="I62" s="20"/>
      <c r="J62" s="20"/>
      <c r="K62" s="20"/>
    </row>
    <row r="63" spans="2:11" x14ac:dyDescent="0.25">
      <c r="B63" s="20"/>
      <c r="C63" s="20"/>
      <c r="D63" s="20"/>
      <c r="E63" s="20"/>
      <c r="F63" s="20"/>
      <c r="G63" s="20"/>
      <c r="H63" s="20"/>
      <c r="I63" s="20"/>
      <c r="J63" s="20"/>
      <c r="K63" s="20"/>
    </row>
    <row r="64" spans="2:11" x14ac:dyDescent="0.25">
      <c r="B64" s="20"/>
      <c r="C64" s="20"/>
      <c r="D64" s="20"/>
      <c r="E64" s="20"/>
      <c r="F64" s="20"/>
      <c r="G64" s="20"/>
      <c r="H64" s="20"/>
      <c r="I64" s="20"/>
      <c r="J64" s="20"/>
      <c r="K64" s="20"/>
    </row>
    <row r="65" spans="2:11" x14ac:dyDescent="0.25">
      <c r="B65" s="20"/>
      <c r="C65" s="20"/>
      <c r="D65" s="20"/>
      <c r="E65" s="20"/>
      <c r="F65" s="20"/>
      <c r="G65" s="20"/>
      <c r="H65" s="20"/>
      <c r="I65" s="20"/>
      <c r="J65" s="20"/>
      <c r="K65" s="20"/>
    </row>
    <row r="66" spans="2:11" x14ac:dyDescent="0.25">
      <c r="B66" s="20"/>
      <c r="C66" s="20"/>
      <c r="D66" s="20"/>
      <c r="E66" s="20"/>
      <c r="F66" s="20"/>
      <c r="G66" s="20"/>
      <c r="H66" s="20"/>
      <c r="I66" s="20"/>
      <c r="J66" s="20"/>
      <c r="K66" s="20"/>
    </row>
    <row r="67" spans="2:11" x14ac:dyDescent="0.25">
      <c r="B67" s="20"/>
      <c r="C67" s="20"/>
      <c r="D67" s="20"/>
      <c r="E67" s="20"/>
      <c r="F67" s="20"/>
      <c r="G67" s="20"/>
      <c r="H67" s="20"/>
      <c r="I67" s="20"/>
      <c r="J67" s="20"/>
      <c r="K67" s="20"/>
    </row>
    <row r="68" spans="2:11" x14ac:dyDescent="0.25">
      <c r="B68" s="20"/>
      <c r="C68" s="20"/>
      <c r="D68" s="20"/>
      <c r="E68" s="20"/>
      <c r="F68" s="20"/>
      <c r="G68" s="20"/>
      <c r="H68" s="20"/>
      <c r="I68" s="20"/>
      <c r="J68" s="20"/>
      <c r="K68" s="20"/>
    </row>
    <row r="69" spans="2:11" x14ac:dyDescent="0.25">
      <c r="B69" s="20"/>
      <c r="C69" s="20"/>
      <c r="D69" s="20"/>
      <c r="E69" s="20"/>
      <c r="F69" s="20"/>
      <c r="G69" s="20"/>
      <c r="H69" s="20"/>
      <c r="I69" s="20"/>
      <c r="J69" s="20"/>
      <c r="K69" s="20"/>
    </row>
    <row r="70" spans="2:11" x14ac:dyDescent="0.25">
      <c r="B70" s="20"/>
      <c r="C70" s="20"/>
      <c r="D70" s="20"/>
      <c r="E70" s="20"/>
      <c r="F70" s="20"/>
      <c r="G70" s="20"/>
      <c r="H70" s="20"/>
      <c r="I70" s="20"/>
      <c r="J70" s="20"/>
      <c r="K70" s="20"/>
    </row>
  </sheetData>
  <mergeCells count="1">
    <mergeCell ref="B8:K8"/>
  </mergeCells>
  <pageMargins left="0.7" right="0.7" top="0.75" bottom="0.75" header="0.3" footer="0.3"/>
  <pageSetup scale="83"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6:K69"/>
  <sheetViews>
    <sheetView zoomScale="70" zoomScaleNormal="70" workbookViewId="0">
      <selection activeCell="G6" sqref="G6"/>
    </sheetView>
  </sheetViews>
  <sheetFormatPr defaultRowHeight="15" x14ac:dyDescent="0.25"/>
  <cols>
    <col min="3" max="3" width="18.28515625" customWidth="1"/>
    <col min="4" max="4" width="46.7109375" customWidth="1"/>
    <col min="5" max="5" width="31.28515625" customWidth="1"/>
    <col min="6" max="6" width="31.42578125" customWidth="1"/>
    <col min="7" max="7" width="34.7109375" customWidth="1"/>
    <col min="8" max="8" width="15.7109375" customWidth="1"/>
    <col min="259" max="259" width="18.28515625" customWidth="1"/>
    <col min="260" max="260" width="46.7109375" customWidth="1"/>
    <col min="261" max="261" width="31.28515625" customWidth="1"/>
    <col min="262" max="262" width="31.42578125" customWidth="1"/>
    <col min="263" max="263" width="34.7109375" customWidth="1"/>
    <col min="264" max="264" width="15.7109375" customWidth="1"/>
    <col min="515" max="515" width="18.28515625" customWidth="1"/>
    <col min="516" max="516" width="46.7109375" customWidth="1"/>
    <col min="517" max="517" width="31.28515625" customWidth="1"/>
    <col min="518" max="518" width="31.42578125" customWidth="1"/>
    <col min="519" max="519" width="34.7109375" customWidth="1"/>
    <col min="520" max="520" width="15.7109375" customWidth="1"/>
    <col min="771" max="771" width="18.28515625" customWidth="1"/>
    <col min="772" max="772" width="46.7109375" customWidth="1"/>
    <col min="773" max="773" width="31.28515625" customWidth="1"/>
    <col min="774" max="774" width="31.42578125" customWidth="1"/>
    <col min="775" max="775" width="34.7109375" customWidth="1"/>
    <col min="776" max="776" width="15.7109375" customWidth="1"/>
    <col min="1027" max="1027" width="18.28515625" customWidth="1"/>
    <col min="1028" max="1028" width="46.7109375" customWidth="1"/>
    <col min="1029" max="1029" width="31.28515625" customWidth="1"/>
    <col min="1030" max="1030" width="31.42578125" customWidth="1"/>
    <col min="1031" max="1031" width="34.7109375" customWidth="1"/>
    <col min="1032" max="1032" width="15.7109375" customWidth="1"/>
    <col min="1283" max="1283" width="18.28515625" customWidth="1"/>
    <col min="1284" max="1284" width="46.7109375" customWidth="1"/>
    <col min="1285" max="1285" width="31.28515625" customWidth="1"/>
    <col min="1286" max="1286" width="31.42578125" customWidth="1"/>
    <col min="1287" max="1287" width="34.7109375" customWidth="1"/>
    <col min="1288" max="1288" width="15.7109375" customWidth="1"/>
    <col min="1539" max="1539" width="18.28515625" customWidth="1"/>
    <col min="1540" max="1540" width="46.7109375" customWidth="1"/>
    <col min="1541" max="1541" width="31.28515625" customWidth="1"/>
    <col min="1542" max="1542" width="31.42578125" customWidth="1"/>
    <col min="1543" max="1543" width="34.7109375" customWidth="1"/>
    <col min="1544" max="1544" width="15.7109375" customWidth="1"/>
    <col min="1795" max="1795" width="18.28515625" customWidth="1"/>
    <col min="1796" max="1796" width="46.7109375" customWidth="1"/>
    <col min="1797" max="1797" width="31.28515625" customWidth="1"/>
    <col min="1798" max="1798" width="31.42578125" customWidth="1"/>
    <col min="1799" max="1799" width="34.7109375" customWidth="1"/>
    <col min="1800" max="1800" width="15.7109375" customWidth="1"/>
    <col min="2051" max="2051" width="18.28515625" customWidth="1"/>
    <col min="2052" max="2052" width="46.7109375" customWidth="1"/>
    <col min="2053" max="2053" width="31.28515625" customWidth="1"/>
    <col min="2054" max="2054" width="31.42578125" customWidth="1"/>
    <col min="2055" max="2055" width="34.7109375" customWidth="1"/>
    <col min="2056" max="2056" width="15.7109375" customWidth="1"/>
    <col min="2307" max="2307" width="18.28515625" customWidth="1"/>
    <col min="2308" max="2308" width="46.7109375" customWidth="1"/>
    <col min="2309" max="2309" width="31.28515625" customWidth="1"/>
    <col min="2310" max="2310" width="31.42578125" customWidth="1"/>
    <col min="2311" max="2311" width="34.7109375" customWidth="1"/>
    <col min="2312" max="2312" width="15.7109375" customWidth="1"/>
    <col min="2563" max="2563" width="18.28515625" customWidth="1"/>
    <col min="2564" max="2564" width="46.7109375" customWidth="1"/>
    <col min="2565" max="2565" width="31.28515625" customWidth="1"/>
    <col min="2566" max="2566" width="31.42578125" customWidth="1"/>
    <col min="2567" max="2567" width="34.7109375" customWidth="1"/>
    <col min="2568" max="2568" width="15.7109375" customWidth="1"/>
    <col min="2819" max="2819" width="18.28515625" customWidth="1"/>
    <col min="2820" max="2820" width="46.7109375" customWidth="1"/>
    <col min="2821" max="2821" width="31.28515625" customWidth="1"/>
    <col min="2822" max="2822" width="31.42578125" customWidth="1"/>
    <col min="2823" max="2823" width="34.7109375" customWidth="1"/>
    <col min="2824" max="2824" width="15.7109375" customWidth="1"/>
    <col min="3075" max="3075" width="18.28515625" customWidth="1"/>
    <col min="3076" max="3076" width="46.7109375" customWidth="1"/>
    <col min="3077" max="3077" width="31.28515625" customWidth="1"/>
    <col min="3078" max="3078" width="31.42578125" customWidth="1"/>
    <col min="3079" max="3079" width="34.7109375" customWidth="1"/>
    <col min="3080" max="3080" width="15.7109375" customWidth="1"/>
    <col min="3331" max="3331" width="18.28515625" customWidth="1"/>
    <col min="3332" max="3332" width="46.7109375" customWidth="1"/>
    <col min="3333" max="3333" width="31.28515625" customWidth="1"/>
    <col min="3334" max="3334" width="31.42578125" customWidth="1"/>
    <col min="3335" max="3335" width="34.7109375" customWidth="1"/>
    <col min="3336" max="3336" width="15.7109375" customWidth="1"/>
    <col min="3587" max="3587" width="18.28515625" customWidth="1"/>
    <col min="3588" max="3588" width="46.7109375" customWidth="1"/>
    <col min="3589" max="3589" width="31.28515625" customWidth="1"/>
    <col min="3590" max="3590" width="31.42578125" customWidth="1"/>
    <col min="3591" max="3591" width="34.7109375" customWidth="1"/>
    <col min="3592" max="3592" width="15.7109375" customWidth="1"/>
    <col min="3843" max="3843" width="18.28515625" customWidth="1"/>
    <col min="3844" max="3844" width="46.7109375" customWidth="1"/>
    <col min="3845" max="3845" width="31.28515625" customWidth="1"/>
    <col min="3846" max="3846" width="31.42578125" customWidth="1"/>
    <col min="3847" max="3847" width="34.7109375" customWidth="1"/>
    <col min="3848" max="3848" width="15.7109375" customWidth="1"/>
    <col min="4099" max="4099" width="18.28515625" customWidth="1"/>
    <col min="4100" max="4100" width="46.7109375" customWidth="1"/>
    <col min="4101" max="4101" width="31.28515625" customWidth="1"/>
    <col min="4102" max="4102" width="31.42578125" customWidth="1"/>
    <col min="4103" max="4103" width="34.7109375" customWidth="1"/>
    <col min="4104" max="4104" width="15.7109375" customWidth="1"/>
    <col min="4355" max="4355" width="18.28515625" customWidth="1"/>
    <col min="4356" max="4356" width="46.7109375" customWidth="1"/>
    <col min="4357" max="4357" width="31.28515625" customWidth="1"/>
    <col min="4358" max="4358" width="31.42578125" customWidth="1"/>
    <col min="4359" max="4359" width="34.7109375" customWidth="1"/>
    <col min="4360" max="4360" width="15.7109375" customWidth="1"/>
    <col min="4611" max="4611" width="18.28515625" customWidth="1"/>
    <col min="4612" max="4612" width="46.7109375" customWidth="1"/>
    <col min="4613" max="4613" width="31.28515625" customWidth="1"/>
    <col min="4614" max="4614" width="31.42578125" customWidth="1"/>
    <col min="4615" max="4615" width="34.7109375" customWidth="1"/>
    <col min="4616" max="4616" width="15.7109375" customWidth="1"/>
    <col min="4867" max="4867" width="18.28515625" customWidth="1"/>
    <col min="4868" max="4868" width="46.7109375" customWidth="1"/>
    <col min="4869" max="4869" width="31.28515625" customWidth="1"/>
    <col min="4870" max="4870" width="31.42578125" customWidth="1"/>
    <col min="4871" max="4871" width="34.7109375" customWidth="1"/>
    <col min="4872" max="4872" width="15.7109375" customWidth="1"/>
    <col min="5123" max="5123" width="18.28515625" customWidth="1"/>
    <col min="5124" max="5124" width="46.7109375" customWidth="1"/>
    <col min="5125" max="5125" width="31.28515625" customWidth="1"/>
    <col min="5126" max="5126" width="31.42578125" customWidth="1"/>
    <col min="5127" max="5127" width="34.7109375" customWidth="1"/>
    <col min="5128" max="5128" width="15.7109375" customWidth="1"/>
    <col min="5379" max="5379" width="18.28515625" customWidth="1"/>
    <col min="5380" max="5380" width="46.7109375" customWidth="1"/>
    <col min="5381" max="5381" width="31.28515625" customWidth="1"/>
    <col min="5382" max="5382" width="31.42578125" customWidth="1"/>
    <col min="5383" max="5383" width="34.7109375" customWidth="1"/>
    <col min="5384" max="5384" width="15.7109375" customWidth="1"/>
    <col min="5635" max="5635" width="18.28515625" customWidth="1"/>
    <col min="5636" max="5636" width="46.7109375" customWidth="1"/>
    <col min="5637" max="5637" width="31.28515625" customWidth="1"/>
    <col min="5638" max="5638" width="31.42578125" customWidth="1"/>
    <col min="5639" max="5639" width="34.7109375" customWidth="1"/>
    <col min="5640" max="5640" width="15.7109375" customWidth="1"/>
    <col min="5891" max="5891" width="18.28515625" customWidth="1"/>
    <col min="5892" max="5892" width="46.7109375" customWidth="1"/>
    <col min="5893" max="5893" width="31.28515625" customWidth="1"/>
    <col min="5894" max="5894" width="31.42578125" customWidth="1"/>
    <col min="5895" max="5895" width="34.7109375" customWidth="1"/>
    <col min="5896" max="5896" width="15.7109375" customWidth="1"/>
    <col min="6147" max="6147" width="18.28515625" customWidth="1"/>
    <col min="6148" max="6148" width="46.7109375" customWidth="1"/>
    <col min="6149" max="6149" width="31.28515625" customWidth="1"/>
    <col min="6150" max="6150" width="31.42578125" customWidth="1"/>
    <col min="6151" max="6151" width="34.7109375" customWidth="1"/>
    <col min="6152" max="6152" width="15.7109375" customWidth="1"/>
    <col min="6403" max="6403" width="18.28515625" customWidth="1"/>
    <col min="6404" max="6404" width="46.7109375" customWidth="1"/>
    <col min="6405" max="6405" width="31.28515625" customWidth="1"/>
    <col min="6406" max="6406" width="31.42578125" customWidth="1"/>
    <col min="6407" max="6407" width="34.7109375" customWidth="1"/>
    <col min="6408" max="6408" width="15.7109375" customWidth="1"/>
    <col min="6659" max="6659" width="18.28515625" customWidth="1"/>
    <col min="6660" max="6660" width="46.7109375" customWidth="1"/>
    <col min="6661" max="6661" width="31.28515625" customWidth="1"/>
    <col min="6662" max="6662" width="31.42578125" customWidth="1"/>
    <col min="6663" max="6663" width="34.7109375" customWidth="1"/>
    <col min="6664" max="6664" width="15.7109375" customWidth="1"/>
    <col min="6915" max="6915" width="18.28515625" customWidth="1"/>
    <col min="6916" max="6916" width="46.7109375" customWidth="1"/>
    <col min="6917" max="6917" width="31.28515625" customWidth="1"/>
    <col min="6918" max="6918" width="31.42578125" customWidth="1"/>
    <col min="6919" max="6919" width="34.7109375" customWidth="1"/>
    <col min="6920" max="6920" width="15.7109375" customWidth="1"/>
    <col min="7171" max="7171" width="18.28515625" customWidth="1"/>
    <col min="7172" max="7172" width="46.7109375" customWidth="1"/>
    <col min="7173" max="7173" width="31.28515625" customWidth="1"/>
    <col min="7174" max="7174" width="31.42578125" customWidth="1"/>
    <col min="7175" max="7175" width="34.7109375" customWidth="1"/>
    <col min="7176" max="7176" width="15.7109375" customWidth="1"/>
    <col min="7427" max="7427" width="18.28515625" customWidth="1"/>
    <col min="7428" max="7428" width="46.7109375" customWidth="1"/>
    <col min="7429" max="7429" width="31.28515625" customWidth="1"/>
    <col min="7430" max="7430" width="31.42578125" customWidth="1"/>
    <col min="7431" max="7431" width="34.7109375" customWidth="1"/>
    <col min="7432" max="7432" width="15.7109375" customWidth="1"/>
    <col min="7683" max="7683" width="18.28515625" customWidth="1"/>
    <col min="7684" max="7684" width="46.7109375" customWidth="1"/>
    <col min="7685" max="7685" width="31.28515625" customWidth="1"/>
    <col min="7686" max="7686" width="31.42578125" customWidth="1"/>
    <col min="7687" max="7687" width="34.7109375" customWidth="1"/>
    <col min="7688" max="7688" width="15.7109375" customWidth="1"/>
    <col min="7939" max="7939" width="18.28515625" customWidth="1"/>
    <col min="7940" max="7940" width="46.7109375" customWidth="1"/>
    <col min="7941" max="7941" width="31.28515625" customWidth="1"/>
    <col min="7942" max="7942" width="31.42578125" customWidth="1"/>
    <col min="7943" max="7943" width="34.7109375" customWidth="1"/>
    <col min="7944" max="7944" width="15.7109375" customWidth="1"/>
    <col min="8195" max="8195" width="18.28515625" customWidth="1"/>
    <col min="8196" max="8196" width="46.7109375" customWidth="1"/>
    <col min="8197" max="8197" width="31.28515625" customWidth="1"/>
    <col min="8198" max="8198" width="31.42578125" customWidth="1"/>
    <col min="8199" max="8199" width="34.7109375" customWidth="1"/>
    <col min="8200" max="8200" width="15.7109375" customWidth="1"/>
    <col min="8451" max="8451" width="18.28515625" customWidth="1"/>
    <col min="8452" max="8452" width="46.7109375" customWidth="1"/>
    <col min="8453" max="8453" width="31.28515625" customWidth="1"/>
    <col min="8454" max="8454" width="31.42578125" customWidth="1"/>
    <col min="8455" max="8455" width="34.7109375" customWidth="1"/>
    <col min="8456" max="8456" width="15.7109375" customWidth="1"/>
    <col min="8707" max="8707" width="18.28515625" customWidth="1"/>
    <col min="8708" max="8708" width="46.7109375" customWidth="1"/>
    <col min="8709" max="8709" width="31.28515625" customWidth="1"/>
    <col min="8710" max="8710" width="31.42578125" customWidth="1"/>
    <col min="8711" max="8711" width="34.7109375" customWidth="1"/>
    <col min="8712" max="8712" width="15.7109375" customWidth="1"/>
    <col min="8963" max="8963" width="18.28515625" customWidth="1"/>
    <col min="8964" max="8964" width="46.7109375" customWidth="1"/>
    <col min="8965" max="8965" width="31.28515625" customWidth="1"/>
    <col min="8966" max="8966" width="31.42578125" customWidth="1"/>
    <col min="8967" max="8967" width="34.7109375" customWidth="1"/>
    <col min="8968" max="8968" width="15.7109375" customWidth="1"/>
    <col min="9219" max="9219" width="18.28515625" customWidth="1"/>
    <col min="9220" max="9220" width="46.7109375" customWidth="1"/>
    <col min="9221" max="9221" width="31.28515625" customWidth="1"/>
    <col min="9222" max="9222" width="31.42578125" customWidth="1"/>
    <col min="9223" max="9223" width="34.7109375" customWidth="1"/>
    <col min="9224" max="9224" width="15.7109375" customWidth="1"/>
    <col min="9475" max="9475" width="18.28515625" customWidth="1"/>
    <col min="9476" max="9476" width="46.7109375" customWidth="1"/>
    <col min="9477" max="9477" width="31.28515625" customWidth="1"/>
    <col min="9478" max="9478" width="31.42578125" customWidth="1"/>
    <col min="9479" max="9479" width="34.7109375" customWidth="1"/>
    <col min="9480" max="9480" width="15.7109375" customWidth="1"/>
    <col min="9731" max="9731" width="18.28515625" customWidth="1"/>
    <col min="9732" max="9732" width="46.7109375" customWidth="1"/>
    <col min="9733" max="9733" width="31.28515625" customWidth="1"/>
    <col min="9734" max="9734" width="31.42578125" customWidth="1"/>
    <col min="9735" max="9735" width="34.7109375" customWidth="1"/>
    <col min="9736" max="9736" width="15.7109375" customWidth="1"/>
    <col min="9987" max="9987" width="18.28515625" customWidth="1"/>
    <col min="9988" max="9988" width="46.7109375" customWidth="1"/>
    <col min="9989" max="9989" width="31.28515625" customWidth="1"/>
    <col min="9990" max="9990" width="31.42578125" customWidth="1"/>
    <col min="9991" max="9991" width="34.7109375" customWidth="1"/>
    <col min="9992" max="9992" width="15.7109375" customWidth="1"/>
    <col min="10243" max="10243" width="18.28515625" customWidth="1"/>
    <col min="10244" max="10244" width="46.7109375" customWidth="1"/>
    <col min="10245" max="10245" width="31.28515625" customWidth="1"/>
    <col min="10246" max="10246" width="31.42578125" customWidth="1"/>
    <col min="10247" max="10247" width="34.7109375" customWidth="1"/>
    <col min="10248" max="10248" width="15.7109375" customWidth="1"/>
    <col min="10499" max="10499" width="18.28515625" customWidth="1"/>
    <col min="10500" max="10500" width="46.7109375" customWidth="1"/>
    <col min="10501" max="10501" width="31.28515625" customWidth="1"/>
    <col min="10502" max="10502" width="31.42578125" customWidth="1"/>
    <col min="10503" max="10503" width="34.7109375" customWidth="1"/>
    <col min="10504" max="10504" width="15.7109375" customWidth="1"/>
    <col min="10755" max="10755" width="18.28515625" customWidth="1"/>
    <col min="10756" max="10756" width="46.7109375" customWidth="1"/>
    <col min="10757" max="10757" width="31.28515625" customWidth="1"/>
    <col min="10758" max="10758" width="31.42578125" customWidth="1"/>
    <col min="10759" max="10759" width="34.7109375" customWidth="1"/>
    <col min="10760" max="10760" width="15.7109375" customWidth="1"/>
    <col min="11011" max="11011" width="18.28515625" customWidth="1"/>
    <col min="11012" max="11012" width="46.7109375" customWidth="1"/>
    <col min="11013" max="11013" width="31.28515625" customWidth="1"/>
    <col min="11014" max="11014" width="31.42578125" customWidth="1"/>
    <col min="11015" max="11015" width="34.7109375" customWidth="1"/>
    <col min="11016" max="11016" width="15.7109375" customWidth="1"/>
    <col min="11267" max="11267" width="18.28515625" customWidth="1"/>
    <col min="11268" max="11268" width="46.7109375" customWidth="1"/>
    <col min="11269" max="11269" width="31.28515625" customWidth="1"/>
    <col min="11270" max="11270" width="31.42578125" customWidth="1"/>
    <col min="11271" max="11271" width="34.7109375" customWidth="1"/>
    <col min="11272" max="11272" width="15.7109375" customWidth="1"/>
    <col min="11523" max="11523" width="18.28515625" customWidth="1"/>
    <col min="11524" max="11524" width="46.7109375" customWidth="1"/>
    <col min="11525" max="11525" width="31.28515625" customWidth="1"/>
    <col min="11526" max="11526" width="31.42578125" customWidth="1"/>
    <col min="11527" max="11527" width="34.7109375" customWidth="1"/>
    <col min="11528" max="11528" width="15.7109375" customWidth="1"/>
    <col min="11779" max="11779" width="18.28515625" customWidth="1"/>
    <col min="11780" max="11780" width="46.7109375" customWidth="1"/>
    <col min="11781" max="11781" width="31.28515625" customWidth="1"/>
    <col min="11782" max="11782" width="31.42578125" customWidth="1"/>
    <col min="11783" max="11783" width="34.7109375" customWidth="1"/>
    <col min="11784" max="11784" width="15.7109375" customWidth="1"/>
    <col min="12035" max="12035" width="18.28515625" customWidth="1"/>
    <col min="12036" max="12036" width="46.7109375" customWidth="1"/>
    <col min="12037" max="12037" width="31.28515625" customWidth="1"/>
    <col min="12038" max="12038" width="31.42578125" customWidth="1"/>
    <col min="12039" max="12039" width="34.7109375" customWidth="1"/>
    <col min="12040" max="12040" width="15.7109375" customWidth="1"/>
    <col min="12291" max="12291" width="18.28515625" customWidth="1"/>
    <col min="12292" max="12292" width="46.7109375" customWidth="1"/>
    <col min="12293" max="12293" width="31.28515625" customWidth="1"/>
    <col min="12294" max="12294" width="31.42578125" customWidth="1"/>
    <col min="12295" max="12295" width="34.7109375" customWidth="1"/>
    <col min="12296" max="12296" width="15.7109375" customWidth="1"/>
    <col min="12547" max="12547" width="18.28515625" customWidth="1"/>
    <col min="12548" max="12548" width="46.7109375" customWidth="1"/>
    <col min="12549" max="12549" width="31.28515625" customWidth="1"/>
    <col min="12550" max="12550" width="31.42578125" customWidth="1"/>
    <col min="12551" max="12551" width="34.7109375" customWidth="1"/>
    <col min="12552" max="12552" width="15.7109375" customWidth="1"/>
    <col min="12803" max="12803" width="18.28515625" customWidth="1"/>
    <col min="12804" max="12804" width="46.7109375" customWidth="1"/>
    <col min="12805" max="12805" width="31.28515625" customWidth="1"/>
    <col min="12806" max="12806" width="31.42578125" customWidth="1"/>
    <col min="12807" max="12807" width="34.7109375" customWidth="1"/>
    <col min="12808" max="12808" width="15.7109375" customWidth="1"/>
    <col min="13059" max="13059" width="18.28515625" customWidth="1"/>
    <col min="13060" max="13060" width="46.7109375" customWidth="1"/>
    <col min="13061" max="13061" width="31.28515625" customWidth="1"/>
    <col min="13062" max="13062" width="31.42578125" customWidth="1"/>
    <col min="13063" max="13063" width="34.7109375" customWidth="1"/>
    <col min="13064" max="13064" width="15.7109375" customWidth="1"/>
    <col min="13315" max="13315" width="18.28515625" customWidth="1"/>
    <col min="13316" max="13316" width="46.7109375" customWidth="1"/>
    <col min="13317" max="13317" width="31.28515625" customWidth="1"/>
    <col min="13318" max="13318" width="31.42578125" customWidth="1"/>
    <col min="13319" max="13319" width="34.7109375" customWidth="1"/>
    <col min="13320" max="13320" width="15.7109375" customWidth="1"/>
    <col min="13571" max="13571" width="18.28515625" customWidth="1"/>
    <col min="13572" max="13572" width="46.7109375" customWidth="1"/>
    <col min="13573" max="13573" width="31.28515625" customWidth="1"/>
    <col min="13574" max="13574" width="31.42578125" customWidth="1"/>
    <col min="13575" max="13575" width="34.7109375" customWidth="1"/>
    <col min="13576" max="13576" width="15.7109375" customWidth="1"/>
    <col min="13827" max="13827" width="18.28515625" customWidth="1"/>
    <col min="13828" max="13828" width="46.7109375" customWidth="1"/>
    <col min="13829" max="13829" width="31.28515625" customWidth="1"/>
    <col min="13830" max="13830" width="31.42578125" customWidth="1"/>
    <col min="13831" max="13831" width="34.7109375" customWidth="1"/>
    <col min="13832" max="13832" width="15.7109375" customWidth="1"/>
    <col min="14083" max="14083" width="18.28515625" customWidth="1"/>
    <col min="14084" max="14084" width="46.7109375" customWidth="1"/>
    <col min="14085" max="14085" width="31.28515625" customWidth="1"/>
    <col min="14086" max="14086" width="31.42578125" customWidth="1"/>
    <col min="14087" max="14087" width="34.7109375" customWidth="1"/>
    <col min="14088" max="14088" width="15.7109375" customWidth="1"/>
    <col min="14339" max="14339" width="18.28515625" customWidth="1"/>
    <col min="14340" max="14340" width="46.7109375" customWidth="1"/>
    <col min="14341" max="14341" width="31.28515625" customWidth="1"/>
    <col min="14342" max="14342" width="31.42578125" customWidth="1"/>
    <col min="14343" max="14343" width="34.7109375" customWidth="1"/>
    <col min="14344" max="14344" width="15.7109375" customWidth="1"/>
    <col min="14595" max="14595" width="18.28515625" customWidth="1"/>
    <col min="14596" max="14596" width="46.7109375" customWidth="1"/>
    <col min="14597" max="14597" width="31.28515625" customWidth="1"/>
    <col min="14598" max="14598" width="31.42578125" customWidth="1"/>
    <col min="14599" max="14599" width="34.7109375" customWidth="1"/>
    <col min="14600" max="14600" width="15.7109375" customWidth="1"/>
    <col min="14851" max="14851" width="18.28515625" customWidth="1"/>
    <col min="14852" max="14852" width="46.7109375" customWidth="1"/>
    <col min="14853" max="14853" width="31.28515625" customWidth="1"/>
    <col min="14854" max="14854" width="31.42578125" customWidth="1"/>
    <col min="14855" max="14855" width="34.7109375" customWidth="1"/>
    <col min="14856" max="14856" width="15.7109375" customWidth="1"/>
    <col min="15107" max="15107" width="18.28515625" customWidth="1"/>
    <col min="15108" max="15108" width="46.7109375" customWidth="1"/>
    <col min="15109" max="15109" width="31.28515625" customWidth="1"/>
    <col min="15110" max="15110" width="31.42578125" customWidth="1"/>
    <col min="15111" max="15111" width="34.7109375" customWidth="1"/>
    <col min="15112" max="15112" width="15.7109375" customWidth="1"/>
    <col min="15363" max="15363" width="18.28515625" customWidth="1"/>
    <col min="15364" max="15364" width="46.7109375" customWidth="1"/>
    <col min="15365" max="15365" width="31.28515625" customWidth="1"/>
    <col min="15366" max="15366" width="31.42578125" customWidth="1"/>
    <col min="15367" max="15367" width="34.7109375" customWidth="1"/>
    <col min="15368" max="15368" width="15.7109375" customWidth="1"/>
    <col min="15619" max="15619" width="18.28515625" customWidth="1"/>
    <col min="15620" max="15620" width="46.7109375" customWidth="1"/>
    <col min="15621" max="15621" width="31.28515625" customWidth="1"/>
    <col min="15622" max="15622" width="31.42578125" customWidth="1"/>
    <col min="15623" max="15623" width="34.7109375" customWidth="1"/>
    <col min="15624" max="15624" width="15.7109375" customWidth="1"/>
    <col min="15875" max="15875" width="18.28515625" customWidth="1"/>
    <col min="15876" max="15876" width="46.7109375" customWidth="1"/>
    <col min="15877" max="15877" width="31.28515625" customWidth="1"/>
    <col min="15878" max="15878" width="31.42578125" customWidth="1"/>
    <col min="15879" max="15879" width="34.7109375" customWidth="1"/>
    <col min="15880" max="15880" width="15.7109375" customWidth="1"/>
    <col min="16131" max="16131" width="18.28515625" customWidth="1"/>
    <col min="16132" max="16132" width="46.7109375" customWidth="1"/>
    <col min="16133" max="16133" width="31.28515625" customWidth="1"/>
    <col min="16134" max="16134" width="31.42578125" customWidth="1"/>
    <col min="16135" max="16135" width="34.7109375" customWidth="1"/>
    <col min="16136" max="16136" width="15.7109375" customWidth="1"/>
  </cols>
  <sheetData>
    <row r="6" spans="2:11" ht="15.6" x14ac:dyDescent="0.3">
      <c r="G6" s="59" t="s">
        <v>1</v>
      </c>
    </row>
    <row r="8" spans="2:11" ht="57.75" customHeight="1" x14ac:dyDescent="0.3">
      <c r="C8" s="149" t="s">
        <v>263</v>
      </c>
      <c r="D8" s="149"/>
      <c r="E8" s="149"/>
      <c r="F8" s="149"/>
      <c r="G8" s="149"/>
    </row>
    <row r="9" spans="2:11" ht="19.899999999999999" x14ac:dyDescent="0.4">
      <c r="C9" s="57"/>
      <c r="D9" s="58"/>
      <c r="E9" s="58"/>
      <c r="F9" s="58"/>
    </row>
    <row r="10" spans="2:11" ht="73.5" customHeight="1" x14ac:dyDescent="0.3">
      <c r="B10" s="20"/>
      <c r="C10" s="60" t="s">
        <v>92</v>
      </c>
      <c r="D10" s="60" t="s">
        <v>93</v>
      </c>
      <c r="E10" s="60" t="s">
        <v>94</v>
      </c>
      <c r="F10" s="60" t="s">
        <v>95</v>
      </c>
      <c r="G10" s="3" t="s">
        <v>97</v>
      </c>
      <c r="H10" s="20"/>
      <c r="I10" s="20"/>
      <c r="J10" s="20"/>
      <c r="K10" s="20"/>
    </row>
    <row r="11" spans="2:11" ht="35.1" customHeight="1" x14ac:dyDescent="0.3">
      <c r="B11" s="20"/>
      <c r="C11" s="61">
        <v>1</v>
      </c>
      <c r="D11" s="61" t="s">
        <v>264</v>
      </c>
      <c r="E11" s="61">
        <v>660</v>
      </c>
      <c r="F11" s="61" t="s">
        <v>11</v>
      </c>
      <c r="G11" s="61" t="s">
        <v>154</v>
      </c>
      <c r="H11" s="20"/>
      <c r="I11" s="20"/>
      <c r="J11" s="20"/>
      <c r="K11" s="20"/>
    </row>
    <row r="12" spans="2:11" ht="35.1" customHeight="1" x14ac:dyDescent="0.3">
      <c r="B12" s="20"/>
      <c r="C12" s="61">
        <v>2</v>
      </c>
      <c r="D12" s="61" t="s">
        <v>265</v>
      </c>
      <c r="E12" s="61">
        <v>1220</v>
      </c>
      <c r="F12" s="61" t="s">
        <v>25</v>
      </c>
      <c r="G12" s="61" t="s">
        <v>154</v>
      </c>
      <c r="H12" s="20"/>
      <c r="I12" s="20"/>
      <c r="J12" s="20"/>
      <c r="K12" s="20"/>
    </row>
    <row r="13" spans="2:11" ht="35.1" customHeight="1" x14ac:dyDescent="0.3">
      <c r="B13" s="20"/>
      <c r="C13" s="61">
        <v>3</v>
      </c>
      <c r="D13" s="61" t="s">
        <v>266</v>
      </c>
      <c r="E13" s="61">
        <v>250</v>
      </c>
      <c r="F13" s="61" t="s">
        <v>11</v>
      </c>
      <c r="G13" s="61" t="s">
        <v>154</v>
      </c>
      <c r="H13" s="20"/>
      <c r="I13" s="20"/>
      <c r="J13" s="20"/>
      <c r="K13" s="20"/>
    </row>
    <row r="14" spans="2:11" ht="35.1" customHeight="1" x14ac:dyDescent="0.3">
      <c r="B14" s="20"/>
      <c r="C14" s="61">
        <v>4</v>
      </c>
      <c r="D14" s="61" t="s">
        <v>267</v>
      </c>
      <c r="E14" s="61">
        <v>660</v>
      </c>
      <c r="F14" s="61" t="s">
        <v>11</v>
      </c>
      <c r="G14" s="61" t="s">
        <v>154</v>
      </c>
      <c r="H14" s="20"/>
      <c r="I14" s="20"/>
      <c r="J14" s="20"/>
      <c r="K14" s="20"/>
    </row>
    <row r="15" spans="2:11" ht="35.1" customHeight="1" x14ac:dyDescent="0.3">
      <c r="B15" s="20"/>
      <c r="C15" s="61">
        <v>5</v>
      </c>
      <c r="D15" s="61" t="s">
        <v>268</v>
      </c>
      <c r="E15" s="61">
        <v>3300</v>
      </c>
      <c r="F15" s="61" t="s">
        <v>11</v>
      </c>
      <c r="G15" s="61" t="s">
        <v>154</v>
      </c>
      <c r="H15" s="20"/>
      <c r="I15" s="20"/>
      <c r="J15" s="20"/>
      <c r="K15" s="20"/>
    </row>
    <row r="16" spans="2:11" ht="35.1" customHeight="1" x14ac:dyDescent="0.3">
      <c r="B16" s="20"/>
      <c r="C16" s="61">
        <v>6</v>
      </c>
      <c r="D16" s="61" t="s">
        <v>269</v>
      </c>
      <c r="E16" s="61">
        <v>1500</v>
      </c>
      <c r="F16" s="61" t="s">
        <v>270</v>
      </c>
      <c r="G16" s="61" t="s">
        <v>154</v>
      </c>
      <c r="H16" s="20"/>
      <c r="I16" s="20"/>
      <c r="J16" s="20"/>
      <c r="K16" s="20"/>
    </row>
    <row r="17" spans="2:11" ht="35.1" customHeight="1" x14ac:dyDescent="0.25">
      <c r="B17" s="20"/>
      <c r="C17" s="61">
        <v>7</v>
      </c>
      <c r="D17" s="61" t="s">
        <v>271</v>
      </c>
      <c r="E17" s="61">
        <v>1980</v>
      </c>
      <c r="F17" s="61" t="s">
        <v>11</v>
      </c>
      <c r="G17" s="61" t="s">
        <v>154</v>
      </c>
      <c r="H17" s="20"/>
      <c r="I17" s="20"/>
      <c r="J17" s="20"/>
      <c r="K17" s="20"/>
    </row>
    <row r="18" spans="2:11" ht="35.1" customHeight="1" x14ac:dyDescent="0.25">
      <c r="B18" s="20"/>
      <c r="C18" s="62">
        <v>8</v>
      </c>
      <c r="D18" s="62" t="s">
        <v>90</v>
      </c>
      <c r="E18" s="62">
        <f>SUM(E11:E17)</f>
        <v>9570</v>
      </c>
      <c r="F18" s="62"/>
      <c r="G18" s="62"/>
      <c r="H18" s="20"/>
      <c r="I18" s="20"/>
      <c r="J18" s="20"/>
      <c r="K18" s="20"/>
    </row>
    <row r="19" spans="2:11" x14ac:dyDescent="0.25">
      <c r="B19" s="20"/>
      <c r="C19" s="20"/>
      <c r="D19" s="20"/>
      <c r="E19" s="20"/>
      <c r="F19" s="20"/>
      <c r="G19" s="20"/>
      <c r="H19" s="20"/>
      <c r="I19" s="20"/>
      <c r="J19" s="20"/>
      <c r="K19" s="20"/>
    </row>
    <row r="20" spans="2:11" ht="58.5" customHeight="1" x14ac:dyDescent="0.25">
      <c r="B20" s="20"/>
      <c r="C20" s="150" t="s">
        <v>261</v>
      </c>
      <c r="D20" s="153" t="s">
        <v>272</v>
      </c>
      <c r="E20" s="153"/>
      <c r="F20" s="153"/>
      <c r="G20" s="153"/>
      <c r="H20" s="20"/>
      <c r="I20" s="20"/>
      <c r="J20" s="20"/>
      <c r="K20" s="20"/>
    </row>
    <row r="21" spans="2:11" ht="55.15" customHeight="1" x14ac:dyDescent="0.25">
      <c r="B21" s="20"/>
      <c r="C21" s="151"/>
      <c r="D21" s="153" t="s">
        <v>273</v>
      </c>
      <c r="E21" s="153"/>
      <c r="F21" s="153"/>
      <c r="G21" s="153"/>
      <c r="H21" s="20"/>
      <c r="I21" s="20"/>
      <c r="J21" s="20"/>
      <c r="K21" s="20"/>
    </row>
    <row r="22" spans="2:11" ht="55.15" customHeight="1" x14ac:dyDescent="0.25">
      <c r="B22" s="20"/>
      <c r="C22" s="152"/>
      <c r="D22" s="153" t="s">
        <v>274</v>
      </c>
      <c r="E22" s="153"/>
      <c r="F22" s="153"/>
      <c r="G22" s="153"/>
      <c r="H22" s="20"/>
      <c r="I22" s="20"/>
      <c r="J22" s="20"/>
      <c r="K22" s="20"/>
    </row>
    <row r="23" spans="2:11" x14ac:dyDescent="0.25">
      <c r="B23" s="20"/>
      <c r="C23" s="20"/>
      <c r="D23" s="20"/>
      <c r="E23" s="20"/>
      <c r="F23" s="20"/>
      <c r="G23" s="20"/>
      <c r="H23" s="20"/>
      <c r="I23" s="20"/>
      <c r="J23" s="20"/>
      <c r="K23" s="20"/>
    </row>
    <row r="24" spans="2:11" x14ac:dyDescent="0.25">
      <c r="B24" s="20"/>
      <c r="C24" s="20"/>
      <c r="D24" s="20"/>
      <c r="E24" s="20"/>
      <c r="F24" s="20"/>
      <c r="G24" s="20"/>
      <c r="H24" s="20"/>
      <c r="I24" s="20"/>
      <c r="J24" s="20"/>
      <c r="K24" s="20"/>
    </row>
    <row r="25" spans="2:11" x14ac:dyDescent="0.25">
      <c r="B25" s="20"/>
      <c r="C25" s="20"/>
      <c r="D25" s="20"/>
      <c r="E25" s="20"/>
      <c r="F25" s="20"/>
      <c r="G25" s="20"/>
      <c r="H25" s="20"/>
      <c r="I25" s="20"/>
      <c r="J25" s="20"/>
      <c r="K25" s="20"/>
    </row>
    <row r="26" spans="2:11" x14ac:dyDescent="0.25">
      <c r="B26" s="20"/>
      <c r="C26" s="20"/>
      <c r="D26" s="20" t="s">
        <v>275</v>
      </c>
      <c r="E26" s="20"/>
      <c r="F26" s="20"/>
      <c r="G26" s="20"/>
      <c r="H26" s="20"/>
      <c r="I26" s="20"/>
      <c r="J26" s="20"/>
      <c r="K26" s="20"/>
    </row>
    <row r="27" spans="2:11" x14ac:dyDescent="0.25">
      <c r="B27" s="20"/>
      <c r="C27" s="20"/>
      <c r="D27" s="20"/>
      <c r="E27" s="20"/>
      <c r="F27" s="20"/>
      <c r="G27" s="20"/>
      <c r="H27" s="20"/>
      <c r="I27" s="20"/>
      <c r="J27" s="20"/>
      <c r="K27" s="20"/>
    </row>
    <row r="28" spans="2:11" x14ac:dyDescent="0.25">
      <c r="B28" s="20"/>
      <c r="C28" s="20"/>
      <c r="D28" s="20"/>
      <c r="E28" s="20"/>
      <c r="F28" s="20"/>
      <c r="G28" s="20"/>
      <c r="H28" s="20"/>
      <c r="I28" s="20"/>
      <c r="J28" s="20"/>
      <c r="K28" s="20"/>
    </row>
    <row r="29" spans="2:11" x14ac:dyDescent="0.25">
      <c r="B29" s="20"/>
      <c r="C29" s="20"/>
      <c r="D29" s="20"/>
      <c r="E29" s="20"/>
      <c r="F29" s="20"/>
      <c r="G29" s="20"/>
      <c r="H29" s="20"/>
      <c r="I29" s="20"/>
      <c r="J29" s="20"/>
      <c r="K29" s="20"/>
    </row>
    <row r="30" spans="2:11" x14ac:dyDescent="0.25">
      <c r="B30" s="20"/>
      <c r="C30" s="20"/>
      <c r="D30" s="20"/>
      <c r="E30" s="20"/>
      <c r="F30" s="20"/>
      <c r="G30" s="20"/>
      <c r="H30" s="20"/>
      <c r="I30" s="20"/>
      <c r="J30" s="20"/>
      <c r="K30" s="20"/>
    </row>
    <row r="31" spans="2:11" x14ac:dyDescent="0.25">
      <c r="B31" s="20"/>
      <c r="C31" s="20"/>
      <c r="D31" s="20"/>
      <c r="E31" s="20"/>
      <c r="F31" s="20"/>
      <c r="G31" s="20"/>
      <c r="H31" s="20"/>
      <c r="I31" s="20"/>
      <c r="J31" s="20"/>
      <c r="K31" s="20"/>
    </row>
    <row r="32" spans="2:11" x14ac:dyDescent="0.25">
      <c r="B32" s="20"/>
      <c r="C32" s="20"/>
      <c r="D32" s="20"/>
      <c r="E32" s="20"/>
      <c r="F32" s="20"/>
      <c r="G32" s="20"/>
      <c r="H32" s="20"/>
      <c r="I32" s="20"/>
      <c r="J32" s="20"/>
      <c r="K32" s="20"/>
    </row>
    <row r="33" spans="2:11" x14ac:dyDescent="0.25">
      <c r="B33" s="20"/>
      <c r="C33" s="20"/>
      <c r="D33" s="20"/>
      <c r="E33" s="20"/>
      <c r="F33" s="20"/>
      <c r="G33" s="20"/>
      <c r="H33" s="20"/>
      <c r="I33" s="20"/>
      <c r="J33" s="20"/>
      <c r="K33" s="20"/>
    </row>
    <row r="34" spans="2:11" x14ac:dyDescent="0.25">
      <c r="B34" s="20"/>
      <c r="C34" s="20"/>
      <c r="D34" s="20"/>
      <c r="E34" s="20"/>
      <c r="F34" s="20"/>
      <c r="G34" s="20"/>
      <c r="H34" s="20"/>
      <c r="I34" s="20"/>
      <c r="J34" s="20"/>
      <c r="K34" s="20"/>
    </row>
    <row r="35" spans="2:11" x14ac:dyDescent="0.25">
      <c r="B35" s="20"/>
      <c r="C35" s="20"/>
      <c r="D35" s="20"/>
      <c r="E35" s="20"/>
      <c r="F35" s="20"/>
      <c r="G35" s="20"/>
      <c r="H35" s="20"/>
      <c r="I35" s="20"/>
      <c r="J35" s="20"/>
      <c r="K35" s="20"/>
    </row>
    <row r="36" spans="2:11" x14ac:dyDescent="0.25">
      <c r="B36" s="20"/>
      <c r="C36" s="20"/>
      <c r="D36" s="20"/>
      <c r="E36" s="20"/>
      <c r="F36" s="20"/>
      <c r="G36" s="20"/>
      <c r="H36" s="20"/>
      <c r="I36" s="20"/>
      <c r="J36" s="20"/>
      <c r="K36" s="20"/>
    </row>
    <row r="37" spans="2:11" x14ac:dyDescent="0.25">
      <c r="B37" s="20"/>
      <c r="C37" s="20"/>
      <c r="D37" s="20"/>
      <c r="E37" s="20"/>
      <c r="F37" s="20"/>
      <c r="G37" s="20"/>
      <c r="H37" s="20"/>
      <c r="I37" s="20"/>
      <c r="J37" s="20"/>
      <c r="K37" s="20"/>
    </row>
    <row r="38" spans="2:11" x14ac:dyDescent="0.25">
      <c r="B38" s="20"/>
      <c r="C38" s="20"/>
      <c r="D38" s="20"/>
      <c r="E38" s="20"/>
      <c r="F38" s="20"/>
      <c r="G38" s="20"/>
      <c r="H38" s="20"/>
      <c r="I38" s="20"/>
      <c r="J38" s="20"/>
      <c r="K38" s="20"/>
    </row>
    <row r="39" spans="2:11" x14ac:dyDescent="0.25">
      <c r="B39" s="20"/>
      <c r="C39" s="20"/>
      <c r="D39" s="20"/>
      <c r="E39" s="20"/>
      <c r="F39" s="20"/>
      <c r="G39" s="20"/>
      <c r="H39" s="20"/>
      <c r="I39" s="20"/>
      <c r="J39" s="20"/>
      <c r="K39" s="20"/>
    </row>
    <row r="40" spans="2:11" x14ac:dyDescent="0.25">
      <c r="B40" s="20"/>
      <c r="C40" s="20"/>
      <c r="D40" s="20"/>
      <c r="E40" s="20"/>
      <c r="F40" s="20"/>
      <c r="G40" s="20"/>
      <c r="H40" s="20"/>
      <c r="I40" s="20"/>
      <c r="J40" s="20"/>
      <c r="K40" s="20"/>
    </row>
    <row r="41" spans="2:11" x14ac:dyDescent="0.25">
      <c r="B41" s="20"/>
      <c r="C41" s="20"/>
      <c r="D41" s="20"/>
      <c r="E41" s="20"/>
      <c r="F41" s="20"/>
      <c r="G41" s="20"/>
      <c r="H41" s="20"/>
      <c r="I41" s="20"/>
      <c r="J41" s="20"/>
      <c r="K41" s="20"/>
    </row>
    <row r="42" spans="2:11" x14ac:dyDescent="0.25">
      <c r="B42" s="20"/>
      <c r="C42" s="20"/>
      <c r="D42" s="20"/>
      <c r="E42" s="20"/>
      <c r="F42" s="20"/>
      <c r="G42" s="20"/>
      <c r="H42" s="20"/>
      <c r="I42" s="20"/>
      <c r="J42" s="20"/>
      <c r="K42" s="20"/>
    </row>
    <row r="43" spans="2:11" x14ac:dyDescent="0.25">
      <c r="B43" s="20"/>
      <c r="C43" s="20"/>
      <c r="D43" s="20"/>
      <c r="E43" s="20"/>
      <c r="F43" s="20"/>
      <c r="G43" s="20"/>
      <c r="H43" s="20"/>
      <c r="I43" s="20"/>
      <c r="J43" s="20"/>
      <c r="K43" s="20"/>
    </row>
    <row r="44" spans="2:11" x14ac:dyDescent="0.25">
      <c r="B44" s="20"/>
      <c r="C44" s="20"/>
      <c r="D44" s="20"/>
      <c r="E44" s="20"/>
      <c r="F44" s="20"/>
      <c r="G44" s="20"/>
      <c r="H44" s="20"/>
      <c r="I44" s="20"/>
      <c r="J44" s="20"/>
      <c r="K44" s="20"/>
    </row>
    <row r="45" spans="2:11" x14ac:dyDescent="0.25">
      <c r="B45" s="20"/>
      <c r="C45" s="20"/>
      <c r="D45" s="20"/>
      <c r="E45" s="20"/>
      <c r="F45" s="20"/>
      <c r="G45" s="20"/>
      <c r="H45" s="20"/>
      <c r="I45" s="20"/>
      <c r="J45" s="20"/>
      <c r="K45" s="20"/>
    </row>
    <row r="46" spans="2:11" x14ac:dyDescent="0.25">
      <c r="B46" s="20"/>
      <c r="C46" s="20"/>
      <c r="D46" s="20"/>
      <c r="E46" s="20"/>
      <c r="F46" s="20"/>
      <c r="G46" s="20"/>
      <c r="H46" s="20"/>
      <c r="I46" s="20"/>
      <c r="J46" s="20"/>
      <c r="K46" s="20"/>
    </row>
    <row r="47" spans="2:11" x14ac:dyDescent="0.25">
      <c r="B47" s="20"/>
      <c r="C47" s="20"/>
      <c r="D47" s="20"/>
      <c r="E47" s="20"/>
      <c r="F47" s="20"/>
      <c r="G47" s="20"/>
      <c r="H47" s="20"/>
      <c r="I47" s="20"/>
      <c r="J47" s="20"/>
      <c r="K47" s="20"/>
    </row>
    <row r="48" spans="2:11" x14ac:dyDescent="0.25">
      <c r="B48" s="20"/>
      <c r="C48" s="20"/>
      <c r="D48" s="20"/>
      <c r="E48" s="20"/>
      <c r="F48" s="20"/>
      <c r="G48" s="20"/>
      <c r="H48" s="20"/>
      <c r="I48" s="20"/>
      <c r="J48" s="20"/>
      <c r="K48" s="20"/>
    </row>
    <row r="49" spans="2:11" x14ac:dyDescent="0.25">
      <c r="B49" s="20"/>
      <c r="C49" s="20"/>
      <c r="D49" s="20"/>
      <c r="E49" s="20"/>
      <c r="F49" s="20"/>
      <c r="G49" s="20"/>
      <c r="H49" s="20"/>
      <c r="I49" s="20"/>
      <c r="J49" s="20"/>
      <c r="K49" s="20"/>
    </row>
    <row r="50" spans="2:11" x14ac:dyDescent="0.25">
      <c r="B50" s="20"/>
      <c r="C50" s="20"/>
      <c r="D50" s="20"/>
      <c r="E50" s="20"/>
      <c r="F50" s="20"/>
      <c r="G50" s="20"/>
      <c r="H50" s="20"/>
      <c r="I50" s="20"/>
      <c r="J50" s="20"/>
      <c r="K50" s="20"/>
    </row>
    <row r="51" spans="2:11" x14ac:dyDescent="0.25">
      <c r="B51" s="20"/>
      <c r="C51" s="20"/>
      <c r="D51" s="20"/>
      <c r="E51" s="20"/>
      <c r="F51" s="20"/>
      <c r="G51" s="20"/>
      <c r="H51" s="20"/>
      <c r="I51" s="20"/>
      <c r="J51" s="20"/>
      <c r="K51" s="20"/>
    </row>
    <row r="52" spans="2:11" x14ac:dyDescent="0.25">
      <c r="B52" s="20"/>
      <c r="C52" s="20"/>
      <c r="D52" s="20"/>
      <c r="E52" s="20"/>
      <c r="F52" s="20"/>
      <c r="G52" s="20"/>
      <c r="H52" s="20"/>
      <c r="I52" s="20"/>
      <c r="J52" s="20"/>
      <c r="K52" s="20"/>
    </row>
    <row r="53" spans="2:11" x14ac:dyDescent="0.25">
      <c r="B53" s="20"/>
      <c r="C53" s="20"/>
      <c r="D53" s="20"/>
      <c r="E53" s="20"/>
      <c r="F53" s="20"/>
      <c r="G53" s="20"/>
      <c r="H53" s="20"/>
      <c r="I53" s="20"/>
      <c r="J53" s="20"/>
      <c r="K53" s="20"/>
    </row>
    <row r="54" spans="2:11" x14ac:dyDescent="0.25">
      <c r="B54" s="20"/>
      <c r="C54" s="20"/>
      <c r="D54" s="20"/>
      <c r="E54" s="20"/>
      <c r="F54" s="20"/>
      <c r="G54" s="20"/>
      <c r="H54" s="20"/>
      <c r="I54" s="20"/>
      <c r="J54" s="20"/>
      <c r="K54" s="20"/>
    </row>
    <row r="55" spans="2:11" x14ac:dyDescent="0.25">
      <c r="B55" s="20"/>
      <c r="C55" s="20"/>
      <c r="D55" s="20"/>
      <c r="E55" s="20"/>
      <c r="F55" s="20"/>
      <c r="G55" s="20"/>
      <c r="H55" s="20"/>
      <c r="I55" s="20"/>
      <c r="J55" s="20"/>
      <c r="K55" s="20"/>
    </row>
    <row r="56" spans="2:11" x14ac:dyDescent="0.25">
      <c r="B56" s="20"/>
      <c r="C56" s="20"/>
      <c r="D56" s="20"/>
      <c r="E56" s="20"/>
      <c r="F56" s="20"/>
      <c r="G56" s="20"/>
      <c r="H56" s="20"/>
      <c r="I56" s="20"/>
      <c r="J56" s="20"/>
      <c r="K56" s="20"/>
    </row>
    <row r="57" spans="2:11" x14ac:dyDescent="0.25">
      <c r="B57" s="20"/>
      <c r="C57" s="20"/>
      <c r="D57" s="20"/>
      <c r="E57" s="20"/>
      <c r="F57" s="20"/>
      <c r="G57" s="20"/>
      <c r="H57" s="20"/>
      <c r="I57" s="20"/>
      <c r="J57" s="20"/>
      <c r="K57" s="20"/>
    </row>
    <row r="58" spans="2:11" x14ac:dyDescent="0.25">
      <c r="B58" s="20"/>
      <c r="C58" s="20"/>
      <c r="D58" s="20"/>
      <c r="E58" s="20"/>
      <c r="F58" s="20"/>
      <c r="G58" s="20"/>
      <c r="H58" s="20"/>
      <c r="I58" s="20"/>
      <c r="J58" s="20"/>
      <c r="K58" s="20"/>
    </row>
    <row r="59" spans="2:11" x14ac:dyDescent="0.25">
      <c r="B59" s="20"/>
      <c r="C59" s="20"/>
      <c r="D59" s="20"/>
      <c r="E59" s="20"/>
      <c r="F59" s="20"/>
      <c r="G59" s="20"/>
      <c r="H59" s="20"/>
      <c r="I59" s="20"/>
      <c r="J59" s="20"/>
      <c r="K59" s="20"/>
    </row>
    <row r="60" spans="2:11" x14ac:dyDescent="0.25">
      <c r="B60" s="20"/>
      <c r="C60" s="20"/>
      <c r="D60" s="20"/>
      <c r="E60" s="20"/>
      <c r="F60" s="20"/>
      <c r="G60" s="20"/>
      <c r="H60" s="20"/>
      <c r="I60" s="20"/>
      <c r="J60" s="20"/>
      <c r="K60" s="20"/>
    </row>
    <row r="61" spans="2:11" x14ac:dyDescent="0.25">
      <c r="B61" s="20"/>
      <c r="C61" s="20"/>
      <c r="D61" s="20"/>
      <c r="E61" s="20"/>
      <c r="F61" s="20"/>
      <c r="G61" s="20"/>
      <c r="H61" s="20"/>
      <c r="I61" s="20"/>
      <c r="J61" s="20"/>
      <c r="K61" s="20"/>
    </row>
    <row r="62" spans="2:11" x14ac:dyDescent="0.25">
      <c r="B62" s="20"/>
      <c r="C62" s="20"/>
      <c r="D62" s="20"/>
      <c r="E62" s="20"/>
      <c r="F62" s="20"/>
      <c r="G62" s="20"/>
      <c r="H62" s="20"/>
      <c r="I62" s="20"/>
      <c r="J62" s="20"/>
      <c r="K62" s="20"/>
    </row>
    <row r="63" spans="2:11" x14ac:dyDescent="0.25">
      <c r="B63" s="20"/>
      <c r="C63" s="20"/>
      <c r="D63" s="20"/>
      <c r="E63" s="20"/>
      <c r="F63" s="20"/>
      <c r="G63" s="20"/>
      <c r="H63" s="20"/>
      <c r="I63" s="20"/>
      <c r="J63" s="20"/>
      <c r="K63" s="20"/>
    </row>
    <row r="64" spans="2:11" x14ac:dyDescent="0.25">
      <c r="B64" s="20"/>
      <c r="C64" s="20"/>
      <c r="D64" s="20"/>
      <c r="E64" s="20"/>
      <c r="F64" s="20"/>
      <c r="G64" s="20"/>
      <c r="H64" s="20"/>
      <c r="I64" s="20"/>
      <c r="J64" s="20"/>
      <c r="K64" s="20"/>
    </row>
    <row r="65" spans="2:11" x14ac:dyDescent="0.25">
      <c r="B65" s="20"/>
      <c r="C65" s="20"/>
      <c r="D65" s="20"/>
      <c r="E65" s="20"/>
      <c r="F65" s="20"/>
      <c r="G65" s="20"/>
      <c r="H65" s="20"/>
      <c r="I65" s="20"/>
      <c r="J65" s="20"/>
      <c r="K65" s="20"/>
    </row>
    <row r="66" spans="2:11" x14ac:dyDescent="0.25">
      <c r="B66" s="20"/>
      <c r="C66" s="20"/>
      <c r="D66" s="20"/>
      <c r="E66" s="20"/>
      <c r="F66" s="20"/>
      <c r="G66" s="20"/>
      <c r="H66" s="20"/>
      <c r="I66" s="20"/>
      <c r="J66" s="20"/>
      <c r="K66" s="20"/>
    </row>
    <row r="67" spans="2:11" x14ac:dyDescent="0.25">
      <c r="B67" s="20"/>
      <c r="C67" s="20"/>
      <c r="D67" s="20"/>
      <c r="E67" s="20"/>
      <c r="F67" s="20"/>
      <c r="G67" s="20"/>
      <c r="H67" s="20"/>
      <c r="I67" s="20"/>
      <c r="J67" s="20"/>
      <c r="K67" s="20"/>
    </row>
    <row r="68" spans="2:11" x14ac:dyDescent="0.25">
      <c r="B68" s="20"/>
      <c r="C68" s="20"/>
      <c r="D68" s="20"/>
      <c r="E68" s="20"/>
      <c r="F68" s="20"/>
      <c r="G68" s="20"/>
      <c r="H68" s="20"/>
      <c r="I68" s="20"/>
      <c r="J68" s="20"/>
      <c r="K68" s="20"/>
    </row>
    <row r="69" spans="2:11" x14ac:dyDescent="0.25">
      <c r="B69" s="20"/>
      <c r="C69" s="20"/>
      <c r="D69" s="20"/>
      <c r="E69" s="20"/>
      <c r="F69" s="20"/>
      <c r="G69" s="20"/>
      <c r="H69" s="20"/>
      <c r="I69" s="20"/>
      <c r="J69" s="20"/>
      <c r="K69" s="20"/>
    </row>
  </sheetData>
  <mergeCells count="5">
    <mergeCell ref="C8:G8"/>
    <mergeCell ref="C20:C22"/>
    <mergeCell ref="D20:G20"/>
    <mergeCell ref="D21:G21"/>
    <mergeCell ref="D22:G22"/>
  </mergeCells>
  <pageMargins left="0.7" right="0.7" top="0.75" bottom="0.75" header="0.3" footer="0.3"/>
  <pageSetup scale="6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MSPGCL</vt:lpstr>
      <vt:lpstr>NTPC </vt:lpstr>
      <vt:lpstr>NTPC Future</vt:lpstr>
      <vt:lpstr>IPP</vt:lpstr>
      <vt:lpstr>OTHERS</vt:lpstr>
      <vt:lpstr>Re-MSPGCL uncertain</vt:lpstr>
      <vt:lpstr>MSPGCL!Print_Area</vt:lpstr>
      <vt:lpstr>'NTPC '!Print_Area</vt:lpstr>
      <vt:lpstr>'NTPC Future'!Print_Area</vt:lpstr>
      <vt:lpstr>OTHERS!Print_Area</vt:lpstr>
      <vt:lpstr>'Re-MSPGCL uncertain'!Print_Area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2020-01-29T13:34:54Z</cp:lastPrinted>
  <dcterms:created xsi:type="dcterms:W3CDTF">2020-01-29T10:34:55Z</dcterms:created>
  <dcterms:modified xsi:type="dcterms:W3CDTF">2020-02-01T09:28:35Z</dcterms:modified>
</cp:coreProperties>
</file>